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4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48" i="1" l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G139" i="1"/>
  <c r="BC139" i="1"/>
  <c r="AY139" i="1"/>
  <c r="AU139" i="1"/>
  <c r="AQ139" i="1"/>
  <c r="AM139" i="1"/>
  <c r="AI139" i="1"/>
  <c r="AE139" i="1"/>
  <c r="AA139" i="1"/>
  <c r="W139" i="1"/>
  <c r="S139" i="1"/>
  <c r="O139" i="1"/>
  <c r="K139" i="1"/>
  <c r="G139" i="1"/>
  <c r="C139" i="1"/>
  <c r="BJ138" i="1"/>
  <c r="BJ139" i="1" s="1"/>
  <c r="BI138" i="1"/>
  <c r="BI139" i="1" s="1"/>
  <c r="BH138" i="1"/>
  <c r="BH139" i="1" s="1"/>
  <c r="BG138" i="1"/>
  <c r="BF138" i="1"/>
  <c r="BF139" i="1" s="1"/>
  <c r="BE138" i="1"/>
  <c r="BE139" i="1" s="1"/>
  <c r="BD138" i="1"/>
  <c r="BD139" i="1" s="1"/>
  <c r="BC138" i="1"/>
  <c r="BB138" i="1"/>
  <c r="BB139" i="1" s="1"/>
  <c r="BA138" i="1"/>
  <c r="BA139" i="1" s="1"/>
  <c r="AZ138" i="1"/>
  <c r="AZ139" i="1" s="1"/>
  <c r="AY138" i="1"/>
  <c r="AX138" i="1"/>
  <c r="AX139" i="1" s="1"/>
  <c r="AW138" i="1"/>
  <c r="AW139" i="1" s="1"/>
  <c r="AV138" i="1"/>
  <c r="AV139" i="1" s="1"/>
  <c r="AU138" i="1"/>
  <c r="AT138" i="1"/>
  <c r="AT139" i="1" s="1"/>
  <c r="AS138" i="1"/>
  <c r="AS139" i="1" s="1"/>
  <c r="AR138" i="1"/>
  <c r="AR139" i="1" s="1"/>
  <c r="AQ138" i="1"/>
  <c r="AP138" i="1"/>
  <c r="AP139" i="1" s="1"/>
  <c r="AO138" i="1"/>
  <c r="AO139" i="1" s="1"/>
  <c r="AN138" i="1"/>
  <c r="AN139" i="1" s="1"/>
  <c r="AM138" i="1"/>
  <c r="AL138" i="1"/>
  <c r="AL139" i="1" s="1"/>
  <c r="AK138" i="1"/>
  <c r="AK139" i="1" s="1"/>
  <c r="AJ138" i="1"/>
  <c r="AJ139" i="1" s="1"/>
  <c r="AI138" i="1"/>
  <c r="AH138" i="1"/>
  <c r="AH139" i="1" s="1"/>
  <c r="AG138" i="1"/>
  <c r="AG139" i="1" s="1"/>
  <c r="AF138" i="1"/>
  <c r="AF139" i="1" s="1"/>
  <c r="AE138" i="1"/>
  <c r="AD138" i="1"/>
  <c r="AD139" i="1" s="1"/>
  <c r="AC138" i="1"/>
  <c r="AC139" i="1" s="1"/>
  <c r="AB138" i="1"/>
  <c r="AB139" i="1" s="1"/>
  <c r="AA138" i="1"/>
  <c r="Z138" i="1"/>
  <c r="Z139" i="1" s="1"/>
  <c r="Y138" i="1"/>
  <c r="Y139" i="1" s="1"/>
  <c r="X138" i="1"/>
  <c r="X139" i="1" s="1"/>
  <c r="W138" i="1"/>
  <c r="V138" i="1"/>
  <c r="V139" i="1" s="1"/>
  <c r="U138" i="1"/>
  <c r="U139" i="1" s="1"/>
  <c r="T138" i="1"/>
  <c r="T139" i="1" s="1"/>
  <c r="S138" i="1"/>
  <c r="R138" i="1"/>
  <c r="R139" i="1" s="1"/>
  <c r="Q138" i="1"/>
  <c r="Q139" i="1" s="1"/>
  <c r="P138" i="1"/>
  <c r="P139" i="1" s="1"/>
  <c r="O138" i="1"/>
  <c r="N138" i="1"/>
  <c r="N139" i="1" s="1"/>
  <c r="M138" i="1"/>
  <c r="M139" i="1" s="1"/>
  <c r="L138" i="1"/>
  <c r="L139" i="1" s="1"/>
  <c r="K138" i="1"/>
  <c r="J138" i="1"/>
  <c r="J139" i="1" s="1"/>
  <c r="I138" i="1"/>
  <c r="I139" i="1" s="1"/>
  <c r="H138" i="1"/>
  <c r="H139" i="1" s="1"/>
  <c r="G138" i="1"/>
  <c r="F138" i="1"/>
  <c r="F139" i="1" s="1"/>
  <c r="E138" i="1"/>
  <c r="E139" i="1" s="1"/>
  <c r="D138" i="1"/>
  <c r="D139" i="1" s="1"/>
  <c r="C138" i="1"/>
  <c r="BK137" i="1"/>
  <c r="BK136" i="1"/>
  <c r="BK135" i="1"/>
  <c r="BK134" i="1"/>
  <c r="BK133" i="1"/>
  <c r="BK138" i="1" s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K129" i="1"/>
  <c r="BK130" i="1" s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K123" i="1"/>
  <c r="BK125" i="1" s="1"/>
  <c r="BJ120" i="1"/>
  <c r="BF120" i="1"/>
  <c r="BB120" i="1"/>
  <c r="AX120" i="1"/>
  <c r="AT120" i="1"/>
  <c r="AP120" i="1"/>
  <c r="AL120" i="1"/>
  <c r="AH120" i="1"/>
  <c r="AD120" i="1"/>
  <c r="Z120" i="1"/>
  <c r="V120" i="1"/>
  <c r="R120" i="1"/>
  <c r="N120" i="1"/>
  <c r="J120" i="1"/>
  <c r="F120" i="1"/>
  <c r="BJ119" i="1"/>
  <c r="BI119" i="1"/>
  <c r="BI120" i="1" s="1"/>
  <c r="BH119" i="1"/>
  <c r="BH120" i="1" s="1"/>
  <c r="BG119" i="1"/>
  <c r="BG120" i="1" s="1"/>
  <c r="BF119" i="1"/>
  <c r="BE119" i="1"/>
  <c r="BE120" i="1" s="1"/>
  <c r="BD119" i="1"/>
  <c r="BD120" i="1" s="1"/>
  <c r="BC119" i="1"/>
  <c r="BC120" i="1" s="1"/>
  <c r="BB119" i="1"/>
  <c r="BA119" i="1"/>
  <c r="BA120" i="1" s="1"/>
  <c r="AZ119" i="1"/>
  <c r="AZ120" i="1" s="1"/>
  <c r="AY119" i="1"/>
  <c r="AY120" i="1" s="1"/>
  <c r="AX119" i="1"/>
  <c r="AW119" i="1"/>
  <c r="AW120" i="1" s="1"/>
  <c r="AV119" i="1"/>
  <c r="AV120" i="1" s="1"/>
  <c r="AU119" i="1"/>
  <c r="AU120" i="1" s="1"/>
  <c r="AT119" i="1"/>
  <c r="AS119" i="1"/>
  <c r="AS120" i="1" s="1"/>
  <c r="AR119" i="1"/>
  <c r="AR120" i="1" s="1"/>
  <c r="AQ119" i="1"/>
  <c r="AQ120" i="1" s="1"/>
  <c r="AP119" i="1"/>
  <c r="AO119" i="1"/>
  <c r="AO120" i="1" s="1"/>
  <c r="AN119" i="1"/>
  <c r="AN120" i="1" s="1"/>
  <c r="AM119" i="1"/>
  <c r="AM120" i="1" s="1"/>
  <c r="AL119" i="1"/>
  <c r="AK119" i="1"/>
  <c r="AK120" i="1" s="1"/>
  <c r="AJ119" i="1"/>
  <c r="AJ120" i="1" s="1"/>
  <c r="AI119" i="1"/>
  <c r="AI120" i="1" s="1"/>
  <c r="AH119" i="1"/>
  <c r="AG119" i="1"/>
  <c r="AG120" i="1" s="1"/>
  <c r="AF119" i="1"/>
  <c r="AF120" i="1" s="1"/>
  <c r="AE119" i="1"/>
  <c r="AE120" i="1" s="1"/>
  <c r="AD119" i="1"/>
  <c r="AC119" i="1"/>
  <c r="AC120" i="1" s="1"/>
  <c r="AB119" i="1"/>
  <c r="AB120" i="1" s="1"/>
  <c r="AA119" i="1"/>
  <c r="AA120" i="1" s="1"/>
  <c r="Z119" i="1"/>
  <c r="Y119" i="1"/>
  <c r="Y120" i="1" s="1"/>
  <c r="X119" i="1"/>
  <c r="X120" i="1" s="1"/>
  <c r="W119" i="1"/>
  <c r="W120" i="1" s="1"/>
  <c r="V119" i="1"/>
  <c r="U119" i="1"/>
  <c r="U120" i="1" s="1"/>
  <c r="T119" i="1"/>
  <c r="T120" i="1" s="1"/>
  <c r="S119" i="1"/>
  <c r="S120" i="1" s="1"/>
  <c r="R119" i="1"/>
  <c r="Q119" i="1"/>
  <c r="Q120" i="1" s="1"/>
  <c r="P119" i="1"/>
  <c r="P120" i="1" s="1"/>
  <c r="O119" i="1"/>
  <c r="O120" i="1" s="1"/>
  <c r="N119" i="1"/>
  <c r="M119" i="1"/>
  <c r="M120" i="1" s="1"/>
  <c r="L119" i="1"/>
  <c r="L120" i="1" s="1"/>
  <c r="K119" i="1"/>
  <c r="K120" i="1" s="1"/>
  <c r="J119" i="1"/>
  <c r="I119" i="1"/>
  <c r="I120" i="1" s="1"/>
  <c r="H119" i="1"/>
  <c r="H120" i="1" s="1"/>
  <c r="G119" i="1"/>
  <c r="G120" i="1" s="1"/>
  <c r="F119" i="1"/>
  <c r="E119" i="1"/>
  <c r="E120" i="1" s="1"/>
  <c r="D119" i="1"/>
  <c r="D120" i="1" s="1"/>
  <c r="C119" i="1"/>
  <c r="C120" i="1" s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119" i="1" s="1"/>
  <c r="BK120" i="1" s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K92" i="1"/>
  <c r="BK91" i="1"/>
  <c r="BK93" i="1" s="1"/>
  <c r="BJ86" i="1"/>
  <c r="BJ87" i="1" s="1"/>
  <c r="BI86" i="1"/>
  <c r="BI87" i="1" s="1"/>
  <c r="BH86" i="1"/>
  <c r="BH87" i="1" s="1"/>
  <c r="BG86" i="1"/>
  <c r="BF86" i="1"/>
  <c r="BF87" i="1" s="1"/>
  <c r="BE86" i="1"/>
  <c r="BE87" i="1" s="1"/>
  <c r="BD86" i="1"/>
  <c r="BD87" i="1" s="1"/>
  <c r="BC86" i="1"/>
  <c r="BB86" i="1"/>
  <c r="BB87" i="1" s="1"/>
  <c r="BA86" i="1"/>
  <c r="BA87" i="1" s="1"/>
  <c r="AZ86" i="1"/>
  <c r="AZ87" i="1" s="1"/>
  <c r="AY86" i="1"/>
  <c r="AX86" i="1"/>
  <c r="AX87" i="1" s="1"/>
  <c r="AW86" i="1"/>
  <c r="AW87" i="1" s="1"/>
  <c r="AV86" i="1"/>
  <c r="AV87" i="1" s="1"/>
  <c r="AU86" i="1"/>
  <c r="AT86" i="1"/>
  <c r="AT87" i="1" s="1"/>
  <c r="AS86" i="1"/>
  <c r="AS87" i="1" s="1"/>
  <c r="AR86" i="1"/>
  <c r="AR87" i="1" s="1"/>
  <c r="AQ86" i="1"/>
  <c r="AP86" i="1"/>
  <c r="AP87" i="1" s="1"/>
  <c r="AO86" i="1"/>
  <c r="AO87" i="1" s="1"/>
  <c r="AN86" i="1"/>
  <c r="AN87" i="1" s="1"/>
  <c r="AM86" i="1"/>
  <c r="AL86" i="1"/>
  <c r="AL87" i="1" s="1"/>
  <c r="AK86" i="1"/>
  <c r="AK87" i="1" s="1"/>
  <c r="AJ86" i="1"/>
  <c r="AJ87" i="1" s="1"/>
  <c r="AI86" i="1"/>
  <c r="AH86" i="1"/>
  <c r="AH87" i="1" s="1"/>
  <c r="AG86" i="1"/>
  <c r="AG87" i="1" s="1"/>
  <c r="AF86" i="1"/>
  <c r="AF87" i="1" s="1"/>
  <c r="AE86" i="1"/>
  <c r="AD86" i="1"/>
  <c r="AD87" i="1" s="1"/>
  <c r="AC86" i="1"/>
  <c r="AC87" i="1" s="1"/>
  <c r="AB86" i="1"/>
  <c r="AB87" i="1" s="1"/>
  <c r="AA86" i="1"/>
  <c r="Z86" i="1"/>
  <c r="Z87" i="1" s="1"/>
  <c r="Y86" i="1"/>
  <c r="Y87" i="1" s="1"/>
  <c r="X86" i="1"/>
  <c r="X87" i="1" s="1"/>
  <c r="W86" i="1"/>
  <c r="V86" i="1"/>
  <c r="V87" i="1" s="1"/>
  <c r="U86" i="1"/>
  <c r="U87" i="1" s="1"/>
  <c r="T86" i="1"/>
  <c r="T87" i="1" s="1"/>
  <c r="S86" i="1"/>
  <c r="R86" i="1"/>
  <c r="R87" i="1" s="1"/>
  <c r="Q86" i="1"/>
  <c r="Q87" i="1" s="1"/>
  <c r="P86" i="1"/>
  <c r="P87" i="1" s="1"/>
  <c r="O86" i="1"/>
  <c r="N86" i="1"/>
  <c r="N87" i="1" s="1"/>
  <c r="M86" i="1"/>
  <c r="M87" i="1" s="1"/>
  <c r="L86" i="1"/>
  <c r="L87" i="1" s="1"/>
  <c r="K86" i="1"/>
  <c r="J86" i="1"/>
  <c r="J87" i="1" s="1"/>
  <c r="I86" i="1"/>
  <c r="I87" i="1" s="1"/>
  <c r="H86" i="1"/>
  <c r="H87" i="1" s="1"/>
  <c r="G86" i="1"/>
  <c r="F86" i="1"/>
  <c r="F87" i="1" s="1"/>
  <c r="E86" i="1"/>
  <c r="E87" i="1" s="1"/>
  <c r="D86" i="1"/>
  <c r="D87" i="1" s="1"/>
  <c r="C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86" i="1" s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J64" i="1"/>
  <c r="BI64" i="1"/>
  <c r="BH64" i="1"/>
  <c r="BG64" i="1"/>
  <c r="BG87" i="1" s="1"/>
  <c r="BF64" i="1"/>
  <c r="BE64" i="1"/>
  <c r="BD64" i="1"/>
  <c r="BC64" i="1"/>
  <c r="BC87" i="1" s="1"/>
  <c r="BB64" i="1"/>
  <c r="BA64" i="1"/>
  <c r="AZ64" i="1"/>
  <c r="AY64" i="1"/>
  <c r="AY87" i="1" s="1"/>
  <c r="AX64" i="1"/>
  <c r="AW64" i="1"/>
  <c r="AV64" i="1"/>
  <c r="AU64" i="1"/>
  <c r="AU87" i="1" s="1"/>
  <c r="AT64" i="1"/>
  <c r="AS64" i="1"/>
  <c r="AR64" i="1"/>
  <c r="AQ64" i="1"/>
  <c r="AQ87" i="1" s="1"/>
  <c r="AP64" i="1"/>
  <c r="AO64" i="1"/>
  <c r="AN64" i="1"/>
  <c r="AM64" i="1"/>
  <c r="AM87" i="1" s="1"/>
  <c r="AL64" i="1"/>
  <c r="AK64" i="1"/>
  <c r="AJ64" i="1"/>
  <c r="AI64" i="1"/>
  <c r="AI87" i="1" s="1"/>
  <c r="AH64" i="1"/>
  <c r="AG64" i="1"/>
  <c r="AF64" i="1"/>
  <c r="AE64" i="1"/>
  <c r="AE87" i="1" s="1"/>
  <c r="AD64" i="1"/>
  <c r="AC64" i="1"/>
  <c r="AB64" i="1"/>
  <c r="AA64" i="1"/>
  <c r="AA87" i="1" s="1"/>
  <c r="Z64" i="1"/>
  <c r="Y64" i="1"/>
  <c r="X64" i="1"/>
  <c r="W64" i="1"/>
  <c r="W87" i="1" s="1"/>
  <c r="V64" i="1"/>
  <c r="U64" i="1"/>
  <c r="T64" i="1"/>
  <c r="S64" i="1"/>
  <c r="S87" i="1" s="1"/>
  <c r="R64" i="1"/>
  <c r="Q64" i="1"/>
  <c r="P64" i="1"/>
  <c r="O64" i="1"/>
  <c r="O87" i="1" s="1"/>
  <c r="N64" i="1"/>
  <c r="M64" i="1"/>
  <c r="L64" i="1"/>
  <c r="K64" i="1"/>
  <c r="K87" i="1" s="1"/>
  <c r="J64" i="1"/>
  <c r="I64" i="1"/>
  <c r="H64" i="1"/>
  <c r="G64" i="1"/>
  <c r="G87" i="1" s="1"/>
  <c r="F64" i="1"/>
  <c r="E64" i="1"/>
  <c r="D64" i="1"/>
  <c r="C64" i="1"/>
  <c r="C87" i="1" s="1"/>
  <c r="BK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62" i="1" s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E145" i="1" l="1"/>
  <c r="I145" i="1"/>
  <c r="M145" i="1"/>
  <c r="Q145" i="1"/>
  <c r="U145" i="1"/>
  <c r="Y145" i="1"/>
  <c r="AC145" i="1"/>
  <c r="AG145" i="1"/>
  <c r="AK145" i="1"/>
  <c r="AO145" i="1"/>
  <c r="AS145" i="1"/>
  <c r="AW145" i="1"/>
  <c r="BA145" i="1"/>
  <c r="BE145" i="1"/>
  <c r="BI145" i="1"/>
  <c r="F145" i="1"/>
  <c r="J145" i="1"/>
  <c r="N145" i="1"/>
  <c r="R145" i="1"/>
  <c r="V145" i="1"/>
  <c r="Z145" i="1"/>
  <c r="AD145" i="1"/>
  <c r="AH145" i="1"/>
  <c r="AL145" i="1"/>
  <c r="AP145" i="1"/>
  <c r="AT145" i="1"/>
  <c r="AX145" i="1"/>
  <c r="BB145" i="1"/>
  <c r="BF145" i="1"/>
  <c r="BJ145" i="1"/>
  <c r="BK139" i="1"/>
  <c r="C145" i="1"/>
  <c r="G145" i="1"/>
  <c r="K145" i="1"/>
  <c r="O145" i="1"/>
  <c r="S145" i="1"/>
  <c r="W145" i="1"/>
  <c r="AA145" i="1"/>
  <c r="AE145" i="1"/>
  <c r="AI145" i="1"/>
  <c r="AM145" i="1"/>
  <c r="AQ145" i="1"/>
  <c r="AU145" i="1"/>
  <c r="AY145" i="1"/>
  <c r="BC145" i="1"/>
  <c r="BG145" i="1"/>
  <c r="BK87" i="1"/>
  <c r="BK145" i="1" s="1"/>
  <c r="D145" i="1"/>
  <c r="H145" i="1"/>
  <c r="L145" i="1"/>
  <c r="P145" i="1"/>
  <c r="T145" i="1"/>
  <c r="X145" i="1"/>
  <c r="AB145" i="1"/>
  <c r="AF145" i="1"/>
  <c r="AJ145" i="1"/>
  <c r="AN145" i="1"/>
  <c r="AR145" i="1"/>
  <c r="AV145" i="1"/>
  <c r="AZ145" i="1"/>
  <c r="BD145" i="1"/>
  <c r="BH145" i="1"/>
</calcChain>
</file>

<file path=xl/sharedStrings.xml><?xml version="1.0" encoding="utf-8"?>
<sst xmlns="http://schemas.openxmlformats.org/spreadsheetml/2006/main" count="181" uniqueCount="154">
  <si>
    <t>Sl. No.</t>
  </si>
  <si>
    <t>Scheme Category/ Scheme Name</t>
  </si>
  <si>
    <t>UTI - Mutual Fund: AVG.Net Assets Under Management (AAUM) as on 30TH  APR-2022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</si>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</sst>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1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6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6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6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6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6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6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6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6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6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6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6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6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6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6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6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6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6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6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6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6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6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6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6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6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6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6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6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6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6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6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6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6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6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6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6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6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6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6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6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6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6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6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6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6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6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6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6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6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6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6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6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6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6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6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6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6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6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6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6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6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6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6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6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6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71.02</v>
      </c>
      <c r="E13" s="33">
        <v>631.92999999999995</v>
      </c>
      <c r="F13" s="33">
        <v>0</v>
      </c>
      <c r="G13" s="33">
        <v>0</v>
      </c>
      <c r="H13" s="33">
        <v>30.46</v>
      </c>
      <c r="I13" s="33">
        <v>5957.08</v>
      </c>
      <c r="J13" s="33">
        <v>968.01</v>
      </c>
      <c r="K13" s="33">
        <v>0</v>
      </c>
      <c r="L13" s="33">
        <v>126.33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17.62</v>
      </c>
      <c r="S13" s="33">
        <v>175.92</v>
      </c>
      <c r="T13" s="33">
        <v>118.32</v>
      </c>
      <c r="U13" s="33">
        <v>0</v>
      </c>
      <c r="V13" s="33">
        <v>53.21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1.21</v>
      </c>
      <c r="AC13" s="33">
        <v>4.38</v>
      </c>
      <c r="AD13" s="33">
        <v>0</v>
      </c>
      <c r="AE13" s="33">
        <v>0</v>
      </c>
      <c r="AF13" s="33">
        <v>4.13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1.3</v>
      </c>
      <c r="AM13" s="33">
        <v>6.3</v>
      </c>
      <c r="AN13" s="33">
        <v>0.3</v>
      </c>
      <c r="AO13" s="33">
        <v>0</v>
      </c>
      <c r="AP13" s="33">
        <v>2.0499999999999998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38.39</v>
      </c>
      <c r="AW13" s="33">
        <v>829.61</v>
      </c>
      <c r="AX13" s="33">
        <v>14.93</v>
      </c>
      <c r="AY13" s="33">
        <v>0</v>
      </c>
      <c r="AZ13" s="33">
        <v>169.63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81.19</v>
      </c>
      <c r="BG13" s="33">
        <v>98.86</v>
      </c>
      <c r="BH13" s="33">
        <v>10.48</v>
      </c>
      <c r="BI13" s="33">
        <v>0</v>
      </c>
      <c r="BJ13" s="33">
        <v>135.44</v>
      </c>
      <c r="BK13" s="34">
        <f>SUM(C13:BJ13)</f>
        <v>9548.1100000000024</v>
      </c>
    </row>
    <row r="14" spans="1:63" x14ac:dyDescent="0.2">
      <c r="A14" s="35"/>
      <c r="B14" s="32" t="s">
        <v>16</v>
      </c>
      <c r="C14" s="36">
        <v>0</v>
      </c>
      <c r="D14" s="36">
        <v>4722.29</v>
      </c>
      <c r="E14" s="36">
        <v>5.86</v>
      </c>
      <c r="F14" s="36">
        <v>0</v>
      </c>
      <c r="G14" s="36">
        <v>0</v>
      </c>
      <c r="H14" s="36">
        <v>39.89</v>
      </c>
      <c r="I14" s="36">
        <v>21593.77</v>
      </c>
      <c r="J14" s="36">
        <v>1220.92</v>
      </c>
      <c r="K14" s="36">
        <v>0</v>
      </c>
      <c r="L14" s="36">
        <v>513.23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22.66</v>
      </c>
      <c r="S14" s="36">
        <v>1818.29</v>
      </c>
      <c r="T14" s="36">
        <v>148.25</v>
      </c>
      <c r="U14" s="36">
        <v>0</v>
      </c>
      <c r="V14" s="36">
        <v>68.099999999999994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0.69</v>
      </c>
      <c r="AC14" s="36">
        <v>4.28</v>
      </c>
      <c r="AD14" s="36">
        <v>0</v>
      </c>
      <c r="AE14" s="36">
        <v>0</v>
      </c>
      <c r="AF14" s="36">
        <v>12.02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</v>
      </c>
      <c r="AM14" s="36">
        <v>1.01</v>
      </c>
      <c r="AN14" s="36">
        <v>0</v>
      </c>
      <c r="AO14" s="36">
        <v>0</v>
      </c>
      <c r="AP14" s="36">
        <v>2.23</v>
      </c>
      <c r="AQ14" s="36">
        <v>0</v>
      </c>
      <c r="AR14" s="36">
        <v>10.01</v>
      </c>
      <c r="AS14" s="36">
        <v>0</v>
      </c>
      <c r="AT14" s="36">
        <v>0</v>
      </c>
      <c r="AU14" s="36">
        <v>0</v>
      </c>
      <c r="AV14" s="36">
        <v>49.83</v>
      </c>
      <c r="AW14" s="36">
        <v>2890.54</v>
      </c>
      <c r="AX14" s="36">
        <v>19.309999999999999</v>
      </c>
      <c r="AY14" s="36">
        <v>0</v>
      </c>
      <c r="AZ14" s="36">
        <v>450.02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58.23</v>
      </c>
      <c r="BG14" s="36">
        <v>116.74</v>
      </c>
      <c r="BH14" s="36">
        <v>28.67</v>
      </c>
      <c r="BI14" s="36">
        <v>0</v>
      </c>
      <c r="BJ14" s="36">
        <v>95.6</v>
      </c>
      <c r="BK14" s="34">
        <f>SUM(C14:BJ14)</f>
        <v>33892.739999999991</v>
      </c>
    </row>
    <row r="15" spans="1:63" ht="13.5" thickBot="1" x14ac:dyDescent="0.25">
      <c r="A15" s="35"/>
      <c r="B15" s="32" t="s">
        <v>17</v>
      </c>
      <c r="C15" s="36">
        <v>0</v>
      </c>
      <c r="D15" s="36">
        <v>29.39</v>
      </c>
      <c r="E15" s="36">
        <v>0</v>
      </c>
      <c r="F15" s="36">
        <v>0</v>
      </c>
      <c r="G15" s="36">
        <v>0</v>
      </c>
      <c r="H15" s="36">
        <v>7.75</v>
      </c>
      <c r="I15" s="36">
        <v>4535.8999999999996</v>
      </c>
      <c r="J15" s="36">
        <v>33.44</v>
      </c>
      <c r="K15" s="36">
        <v>0</v>
      </c>
      <c r="L15" s="36">
        <v>69.69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3.25</v>
      </c>
      <c r="S15" s="36">
        <v>246.18</v>
      </c>
      <c r="T15" s="36">
        <v>46.9</v>
      </c>
      <c r="U15" s="36">
        <v>0</v>
      </c>
      <c r="V15" s="36">
        <v>5.17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7.0000000000000007E-2</v>
      </c>
      <c r="AC15" s="36">
        <v>0.32</v>
      </c>
      <c r="AD15" s="36">
        <v>0</v>
      </c>
      <c r="AE15" s="36">
        <v>0</v>
      </c>
      <c r="AF15" s="36">
        <v>1.44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0.09</v>
      </c>
      <c r="AN15" s="36">
        <v>0</v>
      </c>
      <c r="AO15" s="36">
        <v>0</v>
      </c>
      <c r="AP15" s="36">
        <v>0.31</v>
      </c>
      <c r="AQ15" s="36">
        <v>0</v>
      </c>
      <c r="AR15" s="36">
        <v>53.33</v>
      </c>
      <c r="AS15" s="36">
        <v>0</v>
      </c>
      <c r="AT15" s="36">
        <v>0</v>
      </c>
      <c r="AU15" s="36">
        <v>0</v>
      </c>
      <c r="AV15" s="36">
        <v>11.43</v>
      </c>
      <c r="AW15" s="36">
        <v>1090.31</v>
      </c>
      <c r="AX15" s="36">
        <v>18.96</v>
      </c>
      <c r="AY15" s="36">
        <v>0</v>
      </c>
      <c r="AZ15" s="36">
        <v>314.08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19.84</v>
      </c>
      <c r="BG15" s="36">
        <v>9.1</v>
      </c>
      <c r="BH15" s="36">
        <v>4.6399999999999997</v>
      </c>
      <c r="BI15" s="36">
        <v>0</v>
      </c>
      <c r="BJ15" s="36">
        <v>36.08</v>
      </c>
      <c r="BK15" s="34">
        <f>SUM(C15:BJ15)</f>
        <v>6537.74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4822.7000000000007</v>
      </c>
      <c r="E16" s="39">
        <f t="shared" si="0"/>
        <v>637.79</v>
      </c>
      <c r="F16" s="39">
        <f t="shared" si="0"/>
        <v>0</v>
      </c>
      <c r="G16" s="39">
        <f t="shared" si="0"/>
        <v>0</v>
      </c>
      <c r="H16" s="39">
        <f t="shared" si="0"/>
        <v>78.099999999999994</v>
      </c>
      <c r="I16" s="39">
        <f t="shared" si="0"/>
        <v>32086.75</v>
      </c>
      <c r="J16" s="39">
        <f t="shared" si="0"/>
        <v>2222.3700000000003</v>
      </c>
      <c r="K16" s="39">
        <f t="shared" si="0"/>
        <v>0</v>
      </c>
      <c r="L16" s="39">
        <f t="shared" si="0"/>
        <v>709.25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43.53</v>
      </c>
      <c r="S16" s="39">
        <f t="shared" si="0"/>
        <v>2240.39</v>
      </c>
      <c r="T16" s="39">
        <f t="shared" si="0"/>
        <v>313.46999999999997</v>
      </c>
      <c r="U16" s="39">
        <f t="shared" si="0"/>
        <v>0</v>
      </c>
      <c r="V16" s="39">
        <f t="shared" si="0"/>
        <v>126.48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1.97</v>
      </c>
      <c r="AC16" s="39">
        <f t="shared" si="0"/>
        <v>8.98</v>
      </c>
      <c r="AD16" s="39">
        <f t="shared" si="0"/>
        <v>0</v>
      </c>
      <c r="AE16" s="39">
        <f t="shared" si="0"/>
        <v>0</v>
      </c>
      <c r="AF16" s="39">
        <f t="shared" si="0"/>
        <v>17.59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1.6700000000000002</v>
      </c>
      <c r="AM16" s="39">
        <f t="shared" si="0"/>
        <v>7.3999999999999995</v>
      </c>
      <c r="AN16" s="39">
        <f t="shared" si="0"/>
        <v>0.3</v>
      </c>
      <c r="AO16" s="39">
        <f t="shared" si="0"/>
        <v>0</v>
      </c>
      <c r="AP16" s="39">
        <f t="shared" si="0"/>
        <v>4.589999999999999</v>
      </c>
      <c r="AQ16" s="39">
        <f t="shared" si="0"/>
        <v>0</v>
      </c>
      <c r="AR16" s="39">
        <f t="shared" si="0"/>
        <v>63.349999999999994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99.65</v>
      </c>
      <c r="AW16" s="39">
        <f t="shared" si="0"/>
        <v>4810.46</v>
      </c>
      <c r="AX16" s="39">
        <f t="shared" si="0"/>
        <v>53.199999999999996</v>
      </c>
      <c r="AY16" s="39">
        <f t="shared" si="0"/>
        <v>0</v>
      </c>
      <c r="AZ16" s="39">
        <f t="shared" si="0"/>
        <v>933.73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159.26</v>
      </c>
      <c r="BG16" s="39">
        <f t="shared" si="0"/>
        <v>224.7</v>
      </c>
      <c r="BH16" s="39">
        <f t="shared" si="0"/>
        <v>43.790000000000006</v>
      </c>
      <c r="BI16" s="39">
        <f t="shared" si="0"/>
        <v>0</v>
      </c>
      <c r="BJ16" s="39">
        <f t="shared" si="0"/>
        <v>267.12</v>
      </c>
      <c r="BK16" s="39">
        <f t="shared" si="0"/>
        <v>49978.589999999989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32.46</v>
      </c>
      <c r="I18" s="33">
        <v>108.42</v>
      </c>
      <c r="J18" s="33">
        <v>0</v>
      </c>
      <c r="K18" s="33">
        <v>0</v>
      </c>
      <c r="L18" s="33">
        <v>64.12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4.78</v>
      </c>
      <c r="S18" s="33">
        <v>84.75</v>
      </c>
      <c r="T18" s="33">
        <v>0</v>
      </c>
      <c r="U18" s="33">
        <v>0</v>
      </c>
      <c r="V18" s="33">
        <v>4.2699999999999996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</v>
      </c>
      <c r="AC18" s="33">
        <v>0.65</v>
      </c>
      <c r="AD18" s="33">
        <v>1.42</v>
      </c>
      <c r="AE18" s="33">
        <v>0</v>
      </c>
      <c r="AF18" s="33">
        <v>0.42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26.07</v>
      </c>
      <c r="AW18" s="33">
        <v>156.01</v>
      </c>
      <c r="AX18" s="33">
        <v>30.24</v>
      </c>
      <c r="AY18" s="33">
        <v>0</v>
      </c>
      <c r="AZ18" s="33">
        <v>44.76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9.01</v>
      </c>
      <c r="BG18" s="33">
        <v>26.88</v>
      </c>
      <c r="BH18" s="33">
        <v>0.24</v>
      </c>
      <c r="BI18" s="33">
        <v>0</v>
      </c>
      <c r="BJ18" s="33">
        <v>5.63</v>
      </c>
      <c r="BK18" s="34">
        <f>SUM(C18:BJ18)</f>
        <v>600.59999999999991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32.46</v>
      </c>
      <c r="I19" s="39">
        <f t="shared" si="1"/>
        <v>108.42</v>
      </c>
      <c r="J19" s="39">
        <f t="shared" si="1"/>
        <v>0</v>
      </c>
      <c r="K19" s="39">
        <f t="shared" si="1"/>
        <v>0</v>
      </c>
      <c r="L19" s="39">
        <f t="shared" si="1"/>
        <v>64.12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4.78</v>
      </c>
      <c r="S19" s="39">
        <f t="shared" si="1"/>
        <v>84.75</v>
      </c>
      <c r="T19" s="39">
        <f t="shared" si="1"/>
        <v>0</v>
      </c>
      <c r="U19" s="39">
        <f t="shared" si="1"/>
        <v>0</v>
      </c>
      <c r="V19" s="39">
        <f t="shared" si="1"/>
        <v>4.2699999999999996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</v>
      </c>
      <c r="AC19" s="39">
        <f t="shared" si="1"/>
        <v>0.65</v>
      </c>
      <c r="AD19" s="39">
        <f t="shared" si="1"/>
        <v>1.42</v>
      </c>
      <c r="AE19" s="39">
        <f t="shared" si="1"/>
        <v>0</v>
      </c>
      <c r="AF19" s="39">
        <f t="shared" si="1"/>
        <v>0.42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7.0000000000000007E-2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26.07</v>
      </c>
      <c r="AW19" s="39">
        <f t="shared" si="1"/>
        <v>156.01</v>
      </c>
      <c r="AX19" s="39">
        <f t="shared" si="1"/>
        <v>30.24</v>
      </c>
      <c r="AY19" s="39">
        <f t="shared" si="1"/>
        <v>0</v>
      </c>
      <c r="AZ19" s="39">
        <f t="shared" si="1"/>
        <v>44.76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9.01</v>
      </c>
      <c r="BG19" s="39">
        <f t="shared" si="1"/>
        <v>26.88</v>
      </c>
      <c r="BH19" s="39">
        <f t="shared" si="1"/>
        <v>0.24</v>
      </c>
      <c r="BI19" s="39">
        <f t="shared" si="1"/>
        <v>0</v>
      </c>
      <c r="BJ19" s="39">
        <f t="shared" si="1"/>
        <v>5.63</v>
      </c>
      <c r="BK19" s="39">
        <f t="shared" si="1"/>
        <v>600.59999999999991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0.09</v>
      </c>
      <c r="I21" s="33">
        <v>1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0.53</v>
      </c>
      <c r="AW21" s="33">
        <v>0.25</v>
      </c>
      <c r="AX21" s="33">
        <v>0</v>
      </c>
      <c r="AY21" s="33">
        <v>0</v>
      </c>
      <c r="AZ21" s="33">
        <v>0.7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0.49</v>
      </c>
      <c r="BG21" s="33">
        <v>0.33</v>
      </c>
      <c r="BH21" s="33">
        <v>0</v>
      </c>
      <c r="BI21" s="33">
        <v>0</v>
      </c>
      <c r="BJ21" s="33">
        <v>0.53</v>
      </c>
      <c r="BK21" s="34">
        <f t="shared" ref="BK21:BK61" si="2">SUM(C21:BJ21)</f>
        <v>4.2100000000000009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0.03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0.17</v>
      </c>
      <c r="S22" s="33">
        <v>0</v>
      </c>
      <c r="T22" s="33">
        <v>0</v>
      </c>
      <c r="U22" s="33">
        <v>0</v>
      </c>
      <c r="V22" s="33">
        <v>0.01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0.05</v>
      </c>
      <c r="AC22" s="33">
        <v>0.56000000000000005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0.26</v>
      </c>
      <c r="AW22" s="33">
        <v>0.4</v>
      </c>
      <c r="AX22" s="33">
        <v>0</v>
      </c>
      <c r="AY22" s="33">
        <v>0</v>
      </c>
      <c r="AZ22" s="33">
        <v>0.65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0.56000000000000005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3.0799999999999996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0.37</v>
      </c>
      <c r="J23" s="33">
        <v>0</v>
      </c>
      <c r="K23" s="33">
        <v>0</v>
      </c>
      <c r="L23" s="33">
        <v>1.17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0.18</v>
      </c>
      <c r="S23" s="33">
        <v>0.17</v>
      </c>
      <c r="T23" s="33">
        <v>0</v>
      </c>
      <c r="U23" s="33">
        <v>0</v>
      </c>
      <c r="V23" s="33">
        <v>5.7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1.48</v>
      </c>
      <c r="AW23" s="33">
        <v>2.44</v>
      </c>
      <c r="AX23" s="33">
        <v>0</v>
      </c>
      <c r="AY23" s="33">
        <v>0</v>
      </c>
      <c r="AZ23" s="33">
        <v>3.3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</v>
      </c>
      <c r="BG23" s="33">
        <v>0.5</v>
      </c>
      <c r="BH23" s="33">
        <v>0</v>
      </c>
      <c r="BI23" s="33">
        <v>0</v>
      </c>
      <c r="BJ23" s="33">
        <v>1.44</v>
      </c>
      <c r="BK23" s="34">
        <f t="shared" si="2"/>
        <v>22.319999999999997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0.06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0.06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1.22</v>
      </c>
      <c r="AW24" s="33">
        <v>0.01</v>
      </c>
      <c r="AX24" s="33">
        <v>0</v>
      </c>
      <c r="AY24" s="33">
        <v>0</v>
      </c>
      <c r="AZ24" s="33">
        <v>1.42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0.65</v>
      </c>
      <c r="BG24" s="33">
        <v>0.02</v>
      </c>
      <c r="BH24" s="33">
        <v>0</v>
      </c>
      <c r="BI24" s="33">
        <v>0</v>
      </c>
      <c r="BJ24" s="33">
        <v>0.1</v>
      </c>
      <c r="BK24" s="34">
        <f t="shared" si="2"/>
        <v>3.68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0.11</v>
      </c>
      <c r="I25" s="33">
        <v>0.81</v>
      </c>
      <c r="J25" s="33">
        <v>0</v>
      </c>
      <c r="K25" s="33">
        <v>0</v>
      </c>
      <c r="L25" s="33">
        <v>0.16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0.47</v>
      </c>
      <c r="AW25" s="33">
        <v>0.02</v>
      </c>
      <c r="AX25" s="33">
        <v>0</v>
      </c>
      <c r="AY25" s="33">
        <v>0</v>
      </c>
      <c r="AZ25" s="33">
        <v>0.46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0.57999999999999996</v>
      </c>
      <c r="BG25" s="33">
        <v>0</v>
      </c>
      <c r="BH25" s="33">
        <v>0</v>
      </c>
      <c r="BI25" s="33">
        <v>0</v>
      </c>
      <c r="BJ25" s="33">
        <v>0.41</v>
      </c>
      <c r="BK25" s="34">
        <f t="shared" si="2"/>
        <v>3.2700000000000005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0.17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0.59</v>
      </c>
      <c r="AW26" s="33">
        <v>0.81</v>
      </c>
      <c r="AX26" s="33">
        <v>0</v>
      </c>
      <c r="AY26" s="33">
        <v>0</v>
      </c>
      <c r="AZ26" s="33">
        <v>0.75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0.74</v>
      </c>
      <c r="BG26" s="33">
        <v>0.05</v>
      </c>
      <c r="BH26" s="33">
        <v>0</v>
      </c>
      <c r="BI26" s="33">
        <v>0</v>
      </c>
      <c r="BJ26" s="33">
        <v>0.31</v>
      </c>
      <c r="BK26" s="34">
        <f t="shared" si="2"/>
        <v>3.4499999999999997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0.03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0.53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0.73</v>
      </c>
      <c r="AW27" s="33">
        <v>1.06</v>
      </c>
      <c r="AX27" s="33">
        <v>0</v>
      </c>
      <c r="AY27" s="33">
        <v>0</v>
      </c>
      <c r="AZ27" s="33">
        <v>0.91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0.73</v>
      </c>
      <c r="BG27" s="33">
        <v>0.03</v>
      </c>
      <c r="BH27" s="33">
        <v>0.04</v>
      </c>
      <c r="BI27" s="33">
        <v>0</v>
      </c>
      <c r="BJ27" s="33">
        <v>0.56999999999999995</v>
      </c>
      <c r="BK27" s="34">
        <f t="shared" si="2"/>
        <v>4.7800000000000011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0.01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0.21000000000000002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0.09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0.75000000000000011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0.12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0.08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0.36</v>
      </c>
      <c r="AW29" s="33">
        <v>0</v>
      </c>
      <c r="AX29" s="33">
        <v>0</v>
      </c>
      <c r="AY29" s="33">
        <v>0</v>
      </c>
      <c r="AZ29" s="33">
        <v>0.24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1.9300000000000002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0.13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0.48</v>
      </c>
      <c r="AW31" s="33">
        <v>0.09</v>
      </c>
      <c r="AX31" s="33">
        <v>0</v>
      </c>
      <c r="AY31" s="33">
        <v>0</v>
      </c>
      <c r="AZ31" s="33">
        <v>1.2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0.51</v>
      </c>
      <c r="BG31" s="33">
        <v>0</v>
      </c>
      <c r="BH31" s="33">
        <v>0</v>
      </c>
      <c r="BI31" s="33">
        <v>0</v>
      </c>
      <c r="BJ31" s="33">
        <v>0.44</v>
      </c>
      <c r="BK31" s="34">
        <f t="shared" si="2"/>
        <v>3.2899999999999996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1.53</v>
      </c>
      <c r="J32" s="33">
        <v>0</v>
      </c>
      <c r="K32" s="33">
        <v>0</v>
      </c>
      <c r="L32" s="33">
        <v>0.56999999999999995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</v>
      </c>
      <c r="AW32" s="33">
        <v>0.6</v>
      </c>
      <c r="AX32" s="33">
        <v>0</v>
      </c>
      <c r="AY32" s="33">
        <v>0</v>
      </c>
      <c r="AZ32" s="33">
        <v>0.8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0.53</v>
      </c>
      <c r="BG32" s="33">
        <v>0</v>
      </c>
      <c r="BH32" s="33">
        <v>0</v>
      </c>
      <c r="BI32" s="33">
        <v>0</v>
      </c>
      <c r="BJ32" s="33">
        <v>1.07</v>
      </c>
      <c r="BK32" s="34">
        <f t="shared" si="2"/>
        <v>6.28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</v>
      </c>
      <c r="I33" s="33">
        <v>2.11</v>
      </c>
      <c r="J33" s="33">
        <v>0</v>
      </c>
      <c r="K33" s="33">
        <v>0</v>
      </c>
      <c r="L33" s="33">
        <v>0.36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0.05</v>
      </c>
      <c r="S33" s="33">
        <v>0</v>
      </c>
      <c r="T33" s="33">
        <v>1.2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0.28999999999999998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0.59</v>
      </c>
      <c r="AW33" s="33">
        <v>0.08</v>
      </c>
      <c r="AX33" s="33">
        <v>0</v>
      </c>
      <c r="AY33" s="33">
        <v>0</v>
      </c>
      <c r="AZ33" s="33">
        <v>1.31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0.72</v>
      </c>
      <c r="BG33" s="33">
        <v>7.0000000000000007E-2</v>
      </c>
      <c r="BH33" s="33">
        <v>0</v>
      </c>
      <c r="BI33" s="33">
        <v>0</v>
      </c>
      <c r="BJ33" s="33">
        <v>0.37</v>
      </c>
      <c r="BK33" s="34">
        <f t="shared" si="2"/>
        <v>7.5799999999999983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0.04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0.19</v>
      </c>
      <c r="AW34" s="33">
        <v>0.79</v>
      </c>
      <c r="AX34" s="33">
        <v>0</v>
      </c>
      <c r="AY34" s="33">
        <v>0</v>
      </c>
      <c r="AZ34" s="33">
        <v>1.94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0.43</v>
      </c>
      <c r="BG34" s="33">
        <v>0.02</v>
      </c>
      <c r="BH34" s="33">
        <v>0</v>
      </c>
      <c r="BI34" s="33">
        <v>0</v>
      </c>
      <c r="BJ34" s="33">
        <v>0.27</v>
      </c>
      <c r="BK34" s="34">
        <f t="shared" si="2"/>
        <v>3.7500000000000004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0.01</v>
      </c>
      <c r="I35" s="33">
        <v>3.6</v>
      </c>
      <c r="J35" s="33">
        <v>0</v>
      </c>
      <c r="K35" s="33">
        <v>0</v>
      </c>
      <c r="L35" s="33">
        <v>1.46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0.01</v>
      </c>
      <c r="S35" s="33">
        <v>0</v>
      </c>
      <c r="T35" s="33">
        <v>0.36</v>
      </c>
      <c r="U35" s="33">
        <v>0</v>
      </c>
      <c r="V35" s="33">
        <v>0.08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0.19</v>
      </c>
      <c r="AW35" s="33">
        <v>1</v>
      </c>
      <c r="AX35" s="33">
        <v>0</v>
      </c>
      <c r="AY35" s="33">
        <v>0</v>
      </c>
      <c r="AZ35" s="33">
        <v>2.46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0.01</v>
      </c>
      <c r="BG35" s="33">
        <v>0.01</v>
      </c>
      <c r="BH35" s="33">
        <v>0</v>
      </c>
      <c r="BI35" s="33">
        <v>0</v>
      </c>
      <c r="BJ35" s="33">
        <v>0.01</v>
      </c>
      <c r="BK35" s="34">
        <f t="shared" si="2"/>
        <v>9.2000000000000011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7.0000000000000007E-2</v>
      </c>
      <c r="I36" s="33">
        <v>23.34</v>
      </c>
      <c r="J36" s="33">
        <v>0</v>
      </c>
      <c r="K36" s="33">
        <v>0</v>
      </c>
      <c r="L36" s="33">
        <v>15.29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3.99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0.01</v>
      </c>
      <c r="AW36" s="33">
        <v>0</v>
      </c>
      <c r="AX36" s="33">
        <v>0</v>
      </c>
      <c r="AY36" s="33">
        <v>0</v>
      </c>
      <c r="AZ36" s="33">
        <v>4.5599999999999996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0.4</v>
      </c>
      <c r="BH36" s="33">
        <v>0</v>
      </c>
      <c r="BI36" s="33">
        <v>0</v>
      </c>
      <c r="BJ36" s="33">
        <v>0.08</v>
      </c>
      <c r="BK36" s="34">
        <f t="shared" si="2"/>
        <v>47.74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0.35</v>
      </c>
      <c r="I37" s="33">
        <v>8.23</v>
      </c>
      <c r="J37" s="33">
        <v>0</v>
      </c>
      <c r="K37" s="33">
        <v>0</v>
      </c>
      <c r="L37" s="33">
        <v>2.44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0.22</v>
      </c>
      <c r="S37" s="33">
        <v>6</v>
      </c>
      <c r="T37" s="33">
        <v>0.8</v>
      </c>
      <c r="U37" s="33">
        <v>0</v>
      </c>
      <c r="V37" s="33">
        <v>2.23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0.01</v>
      </c>
      <c r="AC37" s="33">
        <v>0</v>
      </c>
      <c r="AD37" s="33">
        <v>0</v>
      </c>
      <c r="AE37" s="33">
        <v>0</v>
      </c>
      <c r="AF37" s="33">
        <v>0.19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0.02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1.23</v>
      </c>
      <c r="AW37" s="33">
        <v>6.29</v>
      </c>
      <c r="AX37" s="33">
        <v>0</v>
      </c>
      <c r="AY37" s="33">
        <v>0</v>
      </c>
      <c r="AZ37" s="33">
        <v>9.1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2.36</v>
      </c>
      <c r="BG37" s="33">
        <v>1.3</v>
      </c>
      <c r="BH37" s="33">
        <v>0</v>
      </c>
      <c r="BI37" s="33">
        <v>0</v>
      </c>
      <c r="BJ37" s="33">
        <v>6.02</v>
      </c>
      <c r="BK37" s="34">
        <f t="shared" si="2"/>
        <v>46.790000000000006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0.11</v>
      </c>
      <c r="I38" s="33">
        <v>23.45</v>
      </c>
      <c r="J38" s="33">
        <v>0</v>
      </c>
      <c r="K38" s="33">
        <v>0</v>
      </c>
      <c r="L38" s="33">
        <v>9.52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0.01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0.24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0.06</v>
      </c>
      <c r="AW38" s="33">
        <v>8.85</v>
      </c>
      <c r="AX38" s="33">
        <v>0</v>
      </c>
      <c r="AY38" s="33">
        <v>0</v>
      </c>
      <c r="AZ38" s="33">
        <v>7.36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0.02</v>
      </c>
      <c r="BG38" s="33">
        <v>0</v>
      </c>
      <c r="BH38" s="33">
        <v>0</v>
      </c>
      <c r="BI38" s="33">
        <v>0</v>
      </c>
      <c r="BJ38" s="33">
        <v>1.18</v>
      </c>
      <c r="BK38" s="34">
        <f t="shared" si="2"/>
        <v>50.800000000000004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1.48</v>
      </c>
      <c r="I39" s="33">
        <v>8.42</v>
      </c>
      <c r="J39" s="33">
        <v>0</v>
      </c>
      <c r="K39" s="33">
        <v>0</v>
      </c>
      <c r="L39" s="33">
        <v>18.09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0.76</v>
      </c>
      <c r="S39" s="33">
        <v>0.31</v>
      </c>
      <c r="T39" s="33">
        <v>0</v>
      </c>
      <c r="U39" s="33">
        <v>0</v>
      </c>
      <c r="V39" s="33">
        <v>5.17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0.15</v>
      </c>
      <c r="AC39" s="33">
        <v>0.05</v>
      </c>
      <c r="AD39" s="33">
        <v>0</v>
      </c>
      <c r="AE39" s="33">
        <v>0</v>
      </c>
      <c r="AF39" s="33">
        <v>7.0000000000000007E-2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0.05</v>
      </c>
      <c r="AM39" s="33">
        <v>0.02</v>
      </c>
      <c r="AN39" s="33">
        <v>0</v>
      </c>
      <c r="AO39" s="33">
        <v>0</v>
      </c>
      <c r="AP39" s="33">
        <v>7.0000000000000007E-2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4.3600000000000003</v>
      </c>
      <c r="AW39" s="33">
        <v>4.5599999999999996</v>
      </c>
      <c r="AX39" s="33">
        <v>1.0900000000000001</v>
      </c>
      <c r="AY39" s="33">
        <v>0</v>
      </c>
      <c r="AZ39" s="33">
        <v>29.040000000000003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8.86</v>
      </c>
      <c r="BG39" s="33">
        <v>15.17</v>
      </c>
      <c r="BH39" s="33">
        <v>4.83</v>
      </c>
      <c r="BI39" s="33">
        <v>0</v>
      </c>
      <c r="BJ39" s="33">
        <v>19.16</v>
      </c>
      <c r="BK39" s="34">
        <f t="shared" si="2"/>
        <v>121.71000000000001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0.12</v>
      </c>
      <c r="I40" s="33">
        <v>67.81</v>
      </c>
      <c r="J40" s="33">
        <v>0</v>
      </c>
      <c r="K40" s="33">
        <v>0</v>
      </c>
      <c r="L40" s="33">
        <v>30.38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0.02</v>
      </c>
      <c r="S40" s="33">
        <v>7.0000000000000007E-2</v>
      </c>
      <c r="T40" s="33">
        <v>0.26</v>
      </c>
      <c r="U40" s="33">
        <v>0</v>
      </c>
      <c r="V40" s="33">
        <v>0.83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0.14000000000000001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0.03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2.31</v>
      </c>
      <c r="AW40" s="33">
        <v>19.809999999999999</v>
      </c>
      <c r="AX40" s="33">
        <v>0</v>
      </c>
      <c r="AY40" s="33">
        <v>0</v>
      </c>
      <c r="AZ40" s="33">
        <v>110.54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0.03</v>
      </c>
      <c r="BG40" s="33">
        <v>0</v>
      </c>
      <c r="BH40" s="33">
        <v>0</v>
      </c>
      <c r="BI40" s="33">
        <v>0</v>
      </c>
      <c r="BJ40" s="33">
        <v>0.39</v>
      </c>
      <c r="BK40" s="34">
        <f t="shared" si="2"/>
        <v>232.73999999999998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0.8</v>
      </c>
      <c r="I41" s="33">
        <v>16.260000000000002</v>
      </c>
      <c r="J41" s="33">
        <v>0</v>
      </c>
      <c r="K41" s="33">
        <v>0</v>
      </c>
      <c r="L41" s="33">
        <v>14.57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0.42</v>
      </c>
      <c r="S41" s="33">
        <v>0.09</v>
      </c>
      <c r="T41" s="33">
        <v>0</v>
      </c>
      <c r="U41" s="33">
        <v>0</v>
      </c>
      <c r="V41" s="33">
        <v>3.88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0.19</v>
      </c>
      <c r="AD41" s="33">
        <v>0</v>
      </c>
      <c r="AE41" s="33">
        <v>0</v>
      </c>
      <c r="AF41" s="33">
        <v>0.23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0.02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6.35</v>
      </c>
      <c r="AW41" s="33">
        <v>2.69</v>
      </c>
      <c r="AX41" s="33">
        <v>0.12</v>
      </c>
      <c r="AY41" s="33">
        <v>0</v>
      </c>
      <c r="AZ41" s="33">
        <v>12.92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5.17</v>
      </c>
      <c r="BG41" s="33">
        <v>1.31</v>
      </c>
      <c r="BH41" s="33">
        <v>1.3</v>
      </c>
      <c r="BI41" s="33">
        <v>0</v>
      </c>
      <c r="BJ41" s="33">
        <v>8.7200000000000006</v>
      </c>
      <c r="BK41" s="34">
        <f t="shared" si="2"/>
        <v>75.040000000000006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0.46</v>
      </c>
      <c r="I42" s="33">
        <v>20.22</v>
      </c>
      <c r="J42" s="33">
        <v>0</v>
      </c>
      <c r="K42" s="33">
        <v>0</v>
      </c>
      <c r="L42" s="33">
        <v>5.21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0.4</v>
      </c>
      <c r="S42" s="33">
        <v>8.99</v>
      </c>
      <c r="T42" s="33">
        <v>0</v>
      </c>
      <c r="U42" s="33">
        <v>0</v>
      </c>
      <c r="V42" s="33">
        <v>1.23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0.06</v>
      </c>
      <c r="AC42" s="33">
        <v>0.31</v>
      </c>
      <c r="AD42" s="33">
        <v>0</v>
      </c>
      <c r="AE42" s="33">
        <v>0</v>
      </c>
      <c r="AF42" s="33">
        <v>0.45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1.66</v>
      </c>
      <c r="AW42" s="33">
        <v>3.66</v>
      </c>
      <c r="AX42" s="33">
        <v>0</v>
      </c>
      <c r="AY42" s="33">
        <v>0</v>
      </c>
      <c r="AZ42" s="33">
        <v>18.869999999999997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3.52</v>
      </c>
      <c r="BG42" s="33">
        <v>0.75</v>
      </c>
      <c r="BH42" s="33">
        <v>0.19</v>
      </c>
      <c r="BI42" s="33">
        <v>0</v>
      </c>
      <c r="BJ42" s="33">
        <v>7.72</v>
      </c>
      <c r="BK42" s="34">
        <f t="shared" si="2"/>
        <v>73.7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0.16</v>
      </c>
      <c r="I43" s="33">
        <v>5.45</v>
      </c>
      <c r="J43" s="33">
        <v>0</v>
      </c>
      <c r="K43" s="33">
        <v>0</v>
      </c>
      <c r="L43" s="33">
        <v>2.2200000000000002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0.01</v>
      </c>
      <c r="S43" s="33">
        <v>0</v>
      </c>
      <c r="T43" s="33">
        <v>0</v>
      </c>
      <c r="U43" s="33">
        <v>0</v>
      </c>
      <c r="V43" s="33">
        <v>0.98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0.05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7.0000000000000007E-2</v>
      </c>
      <c r="AW43" s="33">
        <v>1.56</v>
      </c>
      <c r="AX43" s="33">
        <v>0</v>
      </c>
      <c r="AY43" s="33">
        <v>0</v>
      </c>
      <c r="AZ43" s="33">
        <v>6.56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0.02</v>
      </c>
      <c r="BG43" s="33">
        <v>0</v>
      </c>
      <c r="BH43" s="33">
        <v>0</v>
      </c>
      <c r="BI43" s="33">
        <v>0</v>
      </c>
      <c r="BJ43" s="33">
        <v>0.28999999999999998</v>
      </c>
      <c r="BK43" s="34">
        <f t="shared" si="2"/>
        <v>17.37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0.02</v>
      </c>
      <c r="I44" s="33">
        <v>9.27</v>
      </c>
      <c r="J44" s="33">
        <v>0</v>
      </c>
      <c r="K44" s="33">
        <v>0</v>
      </c>
      <c r="L44" s="33">
        <v>0.24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0.02</v>
      </c>
      <c r="S44" s="33">
        <v>0</v>
      </c>
      <c r="T44" s="33">
        <v>0</v>
      </c>
      <c r="U44" s="33">
        <v>0</v>
      </c>
      <c r="V44" s="33">
        <v>1.24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0.02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0.06</v>
      </c>
      <c r="AW44" s="33">
        <v>0.77</v>
      </c>
      <c r="AX44" s="33">
        <v>0</v>
      </c>
      <c r="AY44" s="33">
        <v>0</v>
      </c>
      <c r="AZ44" s="33">
        <v>3.78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0.03</v>
      </c>
      <c r="BG44" s="33">
        <v>0</v>
      </c>
      <c r="BH44" s="33">
        <v>0</v>
      </c>
      <c r="BI44" s="33">
        <v>0</v>
      </c>
      <c r="BJ44" s="33">
        <v>0.15</v>
      </c>
      <c r="BK44" s="34">
        <f t="shared" si="2"/>
        <v>15.599999999999998</v>
      </c>
    </row>
    <row r="45" spans="1:63" x14ac:dyDescent="0.2">
      <c r="A45" s="31"/>
      <c r="B45" s="32" t="s">
        <v>49</v>
      </c>
      <c r="C45" s="33">
        <v>0</v>
      </c>
      <c r="D45" s="33">
        <v>1.31</v>
      </c>
      <c r="E45" s="33">
        <v>0</v>
      </c>
      <c r="F45" s="33">
        <v>0</v>
      </c>
      <c r="G45" s="33">
        <v>0</v>
      </c>
      <c r="H45" s="33">
        <v>1.46</v>
      </c>
      <c r="I45" s="33">
        <v>35.130000000000003</v>
      </c>
      <c r="J45" s="33">
        <v>0.33</v>
      </c>
      <c r="K45" s="33">
        <v>0</v>
      </c>
      <c r="L45" s="33">
        <v>19.95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0.95</v>
      </c>
      <c r="S45" s="33">
        <v>13.44</v>
      </c>
      <c r="T45" s="33">
        <v>0.33</v>
      </c>
      <c r="U45" s="33">
        <v>0</v>
      </c>
      <c r="V45" s="33">
        <v>7.53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0.04</v>
      </c>
      <c r="AC45" s="33">
        <v>0</v>
      </c>
      <c r="AD45" s="33">
        <v>0</v>
      </c>
      <c r="AE45" s="33">
        <v>0</v>
      </c>
      <c r="AF45" s="33">
        <v>1.26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0.01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4.2699999999999996</v>
      </c>
      <c r="AW45" s="33">
        <v>8.1999999999999993</v>
      </c>
      <c r="AX45" s="33">
        <v>0.06</v>
      </c>
      <c r="AY45" s="33">
        <v>0</v>
      </c>
      <c r="AZ45" s="33">
        <v>33.64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9.44</v>
      </c>
      <c r="BG45" s="33">
        <v>2.09</v>
      </c>
      <c r="BH45" s="33">
        <v>1.3</v>
      </c>
      <c r="BI45" s="33">
        <v>0</v>
      </c>
      <c r="BJ45" s="33">
        <v>24.2</v>
      </c>
      <c r="BK45" s="34">
        <f t="shared" si="2"/>
        <v>164.94000000000003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0.38</v>
      </c>
      <c r="I46" s="33">
        <v>9.74</v>
      </c>
      <c r="J46" s="33">
        <v>0</v>
      </c>
      <c r="K46" s="33">
        <v>0</v>
      </c>
      <c r="L46" s="33">
        <v>7.39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0.06</v>
      </c>
      <c r="S46" s="33">
        <v>3.87</v>
      </c>
      <c r="T46" s="33">
        <v>3.06</v>
      </c>
      <c r="U46" s="33">
        <v>0</v>
      </c>
      <c r="V46" s="33">
        <v>0.8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0.08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4.05</v>
      </c>
      <c r="AW46" s="33">
        <v>3.67</v>
      </c>
      <c r="AX46" s="33">
        <v>0</v>
      </c>
      <c r="AY46" s="33">
        <v>0</v>
      </c>
      <c r="AZ46" s="33">
        <v>18.79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0.24</v>
      </c>
      <c r="BG46" s="33">
        <v>0.04</v>
      </c>
      <c r="BH46" s="33">
        <v>0</v>
      </c>
      <c r="BI46" s="33">
        <v>0</v>
      </c>
      <c r="BJ46" s="33">
        <v>2.09</v>
      </c>
      <c r="BK46" s="34">
        <f t="shared" si="2"/>
        <v>54.260000000000005</v>
      </c>
    </row>
    <row r="47" spans="1:63" x14ac:dyDescent="0.2">
      <c r="A47" s="31"/>
      <c r="B47" s="32" t="s">
        <v>51</v>
      </c>
      <c r="C47" s="33">
        <v>0</v>
      </c>
      <c r="D47" s="33">
        <v>1.96</v>
      </c>
      <c r="E47" s="33">
        <v>0</v>
      </c>
      <c r="F47" s="33">
        <v>0</v>
      </c>
      <c r="G47" s="33">
        <v>0</v>
      </c>
      <c r="H47" s="33">
        <v>0.74</v>
      </c>
      <c r="I47" s="33">
        <v>2.25</v>
      </c>
      <c r="J47" s="33">
        <v>2.95</v>
      </c>
      <c r="K47" s="33">
        <v>0</v>
      </c>
      <c r="L47" s="33">
        <v>4.3600000000000003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0.51</v>
      </c>
      <c r="S47" s="33">
        <v>0.4</v>
      </c>
      <c r="T47" s="33">
        <v>0</v>
      </c>
      <c r="U47" s="33">
        <v>0</v>
      </c>
      <c r="V47" s="33">
        <v>4.09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0.01</v>
      </c>
      <c r="AC47" s="33">
        <v>0</v>
      </c>
      <c r="AD47" s="33">
        <v>0</v>
      </c>
      <c r="AE47" s="33">
        <v>0</v>
      </c>
      <c r="AF47" s="33">
        <v>0.3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0.01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2.2400000000000002</v>
      </c>
      <c r="AW47" s="33">
        <v>6.21</v>
      </c>
      <c r="AX47" s="33">
        <v>0</v>
      </c>
      <c r="AY47" s="33">
        <v>0</v>
      </c>
      <c r="AZ47" s="33">
        <v>16.240000000000002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6.3</v>
      </c>
      <c r="BG47" s="33">
        <v>1.41</v>
      </c>
      <c r="BH47" s="33">
        <v>0</v>
      </c>
      <c r="BI47" s="33">
        <v>0</v>
      </c>
      <c r="BJ47" s="33">
        <v>16.77</v>
      </c>
      <c r="BK47" s="34">
        <f t="shared" si="2"/>
        <v>66.75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0.7</v>
      </c>
      <c r="I48" s="33">
        <v>11.43</v>
      </c>
      <c r="J48" s="33">
        <v>0</v>
      </c>
      <c r="K48" s="33">
        <v>0</v>
      </c>
      <c r="L48" s="33">
        <v>2.4700000000000002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0.38</v>
      </c>
      <c r="S48" s="33">
        <v>3.34</v>
      </c>
      <c r="T48" s="33">
        <v>0</v>
      </c>
      <c r="U48" s="33">
        <v>0</v>
      </c>
      <c r="V48" s="33">
        <v>2.91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0.03</v>
      </c>
      <c r="AC48" s="33">
        <v>0</v>
      </c>
      <c r="AD48" s="33">
        <v>0</v>
      </c>
      <c r="AE48" s="33">
        <v>0</v>
      </c>
      <c r="AF48" s="33">
        <v>0.1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2.64</v>
      </c>
      <c r="AW48" s="33">
        <v>3.09</v>
      </c>
      <c r="AX48" s="33">
        <v>0</v>
      </c>
      <c r="AY48" s="33">
        <v>0</v>
      </c>
      <c r="AZ48" s="33">
        <v>18.04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4.59</v>
      </c>
      <c r="BG48" s="33">
        <v>0.38</v>
      </c>
      <c r="BH48" s="33">
        <v>0</v>
      </c>
      <c r="BI48" s="33">
        <v>0</v>
      </c>
      <c r="BJ48" s="33">
        <v>10.41</v>
      </c>
      <c r="BK48" s="34">
        <f t="shared" si="2"/>
        <v>60.52000000000001</v>
      </c>
    </row>
    <row r="49" spans="1:63" x14ac:dyDescent="0.2">
      <c r="A49" s="31"/>
      <c r="B49" s="32" t="s">
        <v>53</v>
      </c>
      <c r="C49" s="33">
        <v>0</v>
      </c>
      <c r="D49" s="33">
        <v>2.2799999999999998</v>
      </c>
      <c r="E49" s="33">
        <v>0</v>
      </c>
      <c r="F49" s="33">
        <v>0</v>
      </c>
      <c r="G49" s="33">
        <v>0</v>
      </c>
      <c r="H49" s="33">
        <v>0.57999999999999996</v>
      </c>
      <c r="I49" s="33">
        <v>0.76</v>
      </c>
      <c r="J49" s="33">
        <v>0</v>
      </c>
      <c r="K49" s="33">
        <v>0</v>
      </c>
      <c r="L49" s="33">
        <v>5.27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7.0000000000000007E-2</v>
      </c>
      <c r="S49" s="33">
        <v>0</v>
      </c>
      <c r="T49" s="33">
        <v>0</v>
      </c>
      <c r="U49" s="33">
        <v>0</v>
      </c>
      <c r="V49" s="33">
        <v>2.95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0.6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2.68</v>
      </c>
      <c r="AW49" s="33">
        <v>9.6300000000000008</v>
      </c>
      <c r="AX49" s="33">
        <v>0</v>
      </c>
      <c r="AY49" s="33">
        <v>0</v>
      </c>
      <c r="AZ49" s="33">
        <v>25.01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0.89</v>
      </c>
      <c r="BG49" s="33">
        <v>0</v>
      </c>
      <c r="BH49" s="33">
        <v>0</v>
      </c>
      <c r="BI49" s="33">
        <v>0</v>
      </c>
      <c r="BJ49" s="33">
        <v>2</v>
      </c>
      <c r="BK49" s="34">
        <f t="shared" si="2"/>
        <v>52.760000000000005</v>
      </c>
    </row>
    <row r="50" spans="1:63" x14ac:dyDescent="0.2">
      <c r="A50" s="31"/>
      <c r="B50" s="32" t="s">
        <v>54</v>
      </c>
      <c r="C50" s="33">
        <v>0</v>
      </c>
      <c r="D50" s="33">
        <v>2.25</v>
      </c>
      <c r="E50" s="33">
        <v>0</v>
      </c>
      <c r="F50" s="33">
        <v>0</v>
      </c>
      <c r="G50" s="33">
        <v>0</v>
      </c>
      <c r="H50" s="33">
        <v>0.64</v>
      </c>
      <c r="I50" s="33">
        <v>13.03</v>
      </c>
      <c r="J50" s="33">
        <v>0</v>
      </c>
      <c r="K50" s="33">
        <v>0</v>
      </c>
      <c r="L50" s="33">
        <v>10.29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0.55000000000000004</v>
      </c>
      <c r="S50" s="33">
        <v>0.17</v>
      </c>
      <c r="T50" s="33">
        <v>0</v>
      </c>
      <c r="U50" s="33">
        <v>0</v>
      </c>
      <c r="V50" s="33">
        <v>4.62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0.02</v>
      </c>
      <c r="AC50" s="33">
        <v>0</v>
      </c>
      <c r="AD50" s="33">
        <v>0</v>
      </c>
      <c r="AE50" s="33">
        <v>0</v>
      </c>
      <c r="AF50" s="33">
        <v>0.22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3.26</v>
      </c>
      <c r="AW50" s="33">
        <v>3.79</v>
      </c>
      <c r="AX50" s="33">
        <v>0.13</v>
      </c>
      <c r="AY50" s="33">
        <v>0</v>
      </c>
      <c r="AZ50" s="33">
        <v>19.38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8.8000000000000007</v>
      </c>
      <c r="BG50" s="33">
        <v>0.11</v>
      </c>
      <c r="BH50" s="33">
        <v>0</v>
      </c>
      <c r="BI50" s="33">
        <v>0</v>
      </c>
      <c r="BJ50" s="33">
        <v>11.78</v>
      </c>
      <c r="BK50" s="34">
        <f t="shared" si="2"/>
        <v>79.05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0.28000000000000003</v>
      </c>
      <c r="I51" s="33">
        <v>27.97</v>
      </c>
      <c r="J51" s="33">
        <v>0</v>
      </c>
      <c r="K51" s="33">
        <v>0</v>
      </c>
      <c r="L51" s="33">
        <v>131.57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0.03</v>
      </c>
      <c r="S51" s="33">
        <v>0</v>
      </c>
      <c r="T51" s="33">
        <v>0</v>
      </c>
      <c r="U51" s="33">
        <v>0</v>
      </c>
      <c r="V51" s="33">
        <v>0.65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0.12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0.1</v>
      </c>
      <c r="AW51" s="33">
        <v>0.62</v>
      </c>
      <c r="AX51" s="33">
        <v>0</v>
      </c>
      <c r="AY51" s="33">
        <v>0</v>
      </c>
      <c r="AZ51" s="33">
        <v>3.33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7.0000000000000007E-2</v>
      </c>
      <c r="BG51" s="33">
        <v>0</v>
      </c>
      <c r="BH51" s="33">
        <v>0</v>
      </c>
      <c r="BI51" s="33">
        <v>0</v>
      </c>
      <c r="BJ51" s="33">
        <v>0.56999999999999995</v>
      </c>
      <c r="BK51" s="34">
        <f t="shared" si="2"/>
        <v>165.31</v>
      </c>
    </row>
    <row r="52" spans="1:63" x14ac:dyDescent="0.2">
      <c r="A52" s="31"/>
      <c r="B52" s="32" t="s">
        <v>56</v>
      </c>
      <c r="C52" s="33">
        <v>0</v>
      </c>
      <c r="D52" s="33">
        <v>1.68</v>
      </c>
      <c r="E52" s="33">
        <v>0</v>
      </c>
      <c r="F52" s="33">
        <v>0</v>
      </c>
      <c r="G52" s="33">
        <v>0</v>
      </c>
      <c r="H52" s="33">
        <v>1</v>
      </c>
      <c r="I52" s="33">
        <v>41.71</v>
      </c>
      <c r="J52" s="33">
        <v>0</v>
      </c>
      <c r="K52" s="33">
        <v>0</v>
      </c>
      <c r="L52" s="33">
        <v>16.420000000000002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0.53</v>
      </c>
      <c r="S52" s="33">
        <v>0.06</v>
      </c>
      <c r="T52" s="33">
        <v>0</v>
      </c>
      <c r="U52" s="33">
        <v>0</v>
      </c>
      <c r="V52" s="33">
        <v>2.78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0.06</v>
      </c>
      <c r="AC52" s="33">
        <v>0.19</v>
      </c>
      <c r="AD52" s="33">
        <v>0</v>
      </c>
      <c r="AE52" s="33">
        <v>0</v>
      </c>
      <c r="AF52" s="33">
        <v>0.28000000000000003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0.02</v>
      </c>
      <c r="AM52" s="33">
        <v>0</v>
      </c>
      <c r="AN52" s="33">
        <v>0</v>
      </c>
      <c r="AO52" s="33">
        <v>0</v>
      </c>
      <c r="AP52" s="33">
        <v>0.08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4.1500000000000004</v>
      </c>
      <c r="AW52" s="33">
        <v>10.29</v>
      </c>
      <c r="AX52" s="33">
        <v>0</v>
      </c>
      <c r="AY52" s="33">
        <v>0</v>
      </c>
      <c r="AZ52" s="33">
        <v>39.409999999999997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5.92</v>
      </c>
      <c r="BG52" s="33">
        <v>0.74</v>
      </c>
      <c r="BH52" s="33">
        <v>0</v>
      </c>
      <c r="BI52" s="33">
        <v>0</v>
      </c>
      <c r="BJ52" s="33">
        <v>15.39</v>
      </c>
      <c r="BK52" s="34">
        <f t="shared" si="2"/>
        <v>140.70999999999998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0.27</v>
      </c>
      <c r="I53" s="33">
        <v>13.95</v>
      </c>
      <c r="J53" s="33">
        <v>0</v>
      </c>
      <c r="K53" s="33">
        <v>0</v>
      </c>
      <c r="L53" s="33">
        <v>1.06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0.04</v>
      </c>
      <c r="S53" s="33">
        <v>0</v>
      </c>
      <c r="T53" s="33">
        <v>3.78</v>
      </c>
      <c r="U53" s="33">
        <v>0</v>
      </c>
      <c r="V53" s="33">
        <v>0.95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0.26</v>
      </c>
      <c r="AW53" s="33">
        <v>7.2</v>
      </c>
      <c r="AX53" s="33">
        <v>0</v>
      </c>
      <c r="AY53" s="33">
        <v>0</v>
      </c>
      <c r="AZ53" s="33">
        <v>9.52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0.06</v>
      </c>
      <c r="BG53" s="33">
        <v>0</v>
      </c>
      <c r="BH53" s="33">
        <v>0</v>
      </c>
      <c r="BI53" s="33">
        <v>0</v>
      </c>
      <c r="BJ53" s="33">
        <v>0.24</v>
      </c>
      <c r="BK53" s="34">
        <f t="shared" si="2"/>
        <v>37.330000000000005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0.39</v>
      </c>
      <c r="I54" s="33">
        <v>0.09</v>
      </c>
      <c r="J54" s="33">
        <v>0</v>
      </c>
      <c r="K54" s="33">
        <v>0</v>
      </c>
      <c r="L54" s="33">
        <v>250.31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0.09</v>
      </c>
      <c r="S54" s="33">
        <v>0</v>
      </c>
      <c r="T54" s="33">
        <v>0</v>
      </c>
      <c r="U54" s="33">
        <v>0</v>
      </c>
      <c r="V54" s="33">
        <v>0.17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0.05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0.02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0.56000000000000005</v>
      </c>
      <c r="AW54" s="33">
        <v>0.25</v>
      </c>
      <c r="AX54" s="33">
        <v>0</v>
      </c>
      <c r="AY54" s="33">
        <v>0</v>
      </c>
      <c r="AZ54" s="33">
        <v>4.9399999999999995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0.19</v>
      </c>
      <c r="BG54" s="33">
        <v>0</v>
      </c>
      <c r="BH54" s="33">
        <v>0</v>
      </c>
      <c r="BI54" s="33">
        <v>0</v>
      </c>
      <c r="BJ54" s="33">
        <v>0.45</v>
      </c>
      <c r="BK54" s="34">
        <f t="shared" si="2"/>
        <v>257.51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0.63</v>
      </c>
      <c r="I55" s="33">
        <v>12.83</v>
      </c>
      <c r="J55" s="33">
        <v>0</v>
      </c>
      <c r="K55" s="33">
        <v>0</v>
      </c>
      <c r="L55" s="33">
        <v>2.99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0.3</v>
      </c>
      <c r="S55" s="33">
        <v>0</v>
      </c>
      <c r="T55" s="33">
        <v>0</v>
      </c>
      <c r="U55" s="33">
        <v>0</v>
      </c>
      <c r="V55" s="33">
        <v>1.23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0.02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1.25</v>
      </c>
      <c r="AW55" s="33">
        <v>4.09</v>
      </c>
      <c r="AX55" s="33">
        <v>0</v>
      </c>
      <c r="AY55" s="33">
        <v>0</v>
      </c>
      <c r="AZ55" s="33">
        <v>17.66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2.86</v>
      </c>
      <c r="BG55" s="33">
        <v>3.78</v>
      </c>
      <c r="BH55" s="33">
        <v>0</v>
      </c>
      <c r="BI55" s="33">
        <v>0</v>
      </c>
      <c r="BJ55" s="33">
        <v>8.18</v>
      </c>
      <c r="BK55" s="34">
        <f t="shared" si="2"/>
        <v>55.82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0.52</v>
      </c>
      <c r="I56" s="33">
        <v>13.1</v>
      </c>
      <c r="J56" s="33">
        <v>0</v>
      </c>
      <c r="K56" s="33">
        <v>0</v>
      </c>
      <c r="L56" s="33">
        <v>2.02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0.48</v>
      </c>
      <c r="S56" s="33">
        <v>9.5</v>
      </c>
      <c r="T56" s="33">
        <v>0</v>
      </c>
      <c r="U56" s="33">
        <v>0</v>
      </c>
      <c r="V56" s="33">
        <v>1.32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1.87</v>
      </c>
      <c r="AW56" s="33">
        <v>4.97</v>
      </c>
      <c r="AX56" s="33">
        <v>0</v>
      </c>
      <c r="AY56" s="33">
        <v>0</v>
      </c>
      <c r="AZ56" s="33">
        <v>19.7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3.8</v>
      </c>
      <c r="BG56" s="33">
        <v>2.1800000000000002</v>
      </c>
      <c r="BH56" s="33">
        <v>0</v>
      </c>
      <c r="BI56" s="33">
        <v>0</v>
      </c>
      <c r="BJ56" s="33">
        <v>6.07</v>
      </c>
      <c r="BK56" s="34">
        <f t="shared" si="2"/>
        <v>65.539999999999992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0.39</v>
      </c>
      <c r="I57" s="33">
        <v>8</v>
      </c>
      <c r="J57" s="33">
        <v>0</v>
      </c>
      <c r="K57" s="33">
        <v>0</v>
      </c>
      <c r="L57" s="33">
        <v>3.42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0.23</v>
      </c>
      <c r="S57" s="33">
        <v>0</v>
      </c>
      <c r="T57" s="33">
        <v>0</v>
      </c>
      <c r="U57" s="33">
        <v>0</v>
      </c>
      <c r="V57" s="33">
        <v>0.42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0.79</v>
      </c>
      <c r="AW57" s="33">
        <v>1.33</v>
      </c>
      <c r="AX57" s="33">
        <v>0</v>
      </c>
      <c r="AY57" s="33">
        <v>0</v>
      </c>
      <c r="AZ57" s="33">
        <v>12.89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3.23</v>
      </c>
      <c r="BG57" s="33">
        <v>1.48</v>
      </c>
      <c r="BH57" s="33">
        <v>0</v>
      </c>
      <c r="BI57" s="33">
        <v>0</v>
      </c>
      <c r="BJ57" s="33">
        <v>7.41</v>
      </c>
      <c r="BK57" s="34">
        <f t="shared" si="2"/>
        <v>39.590000000000003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0.34</v>
      </c>
      <c r="I58" s="33">
        <v>6.38</v>
      </c>
      <c r="J58" s="33">
        <v>0</v>
      </c>
      <c r="K58" s="33">
        <v>0</v>
      </c>
      <c r="L58" s="33">
        <v>2.52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0.26</v>
      </c>
      <c r="S58" s="33">
        <v>0.06</v>
      </c>
      <c r="T58" s="33">
        <v>2.5</v>
      </c>
      <c r="U58" s="33">
        <v>0</v>
      </c>
      <c r="V58" s="33">
        <v>0.38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0.02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0.76</v>
      </c>
      <c r="AW58" s="33">
        <v>2.08</v>
      </c>
      <c r="AX58" s="33">
        <v>0</v>
      </c>
      <c r="AY58" s="33">
        <v>0</v>
      </c>
      <c r="AZ58" s="33">
        <v>9.7200000000000006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1.7</v>
      </c>
      <c r="BG58" s="33">
        <v>6.31</v>
      </c>
      <c r="BH58" s="33">
        <v>0</v>
      </c>
      <c r="BI58" s="33">
        <v>0</v>
      </c>
      <c r="BJ58" s="33">
        <v>3.32</v>
      </c>
      <c r="BK58" s="34">
        <f t="shared" si="2"/>
        <v>36.369999999999997</v>
      </c>
    </row>
    <row r="59" spans="1:63" x14ac:dyDescent="0.2">
      <c r="A59" s="31"/>
      <c r="B59" s="32" t="s">
        <v>63</v>
      </c>
      <c r="C59" s="33">
        <v>0</v>
      </c>
      <c r="D59" s="33">
        <v>6.22</v>
      </c>
      <c r="E59" s="33">
        <v>0</v>
      </c>
      <c r="F59" s="33">
        <v>0</v>
      </c>
      <c r="G59" s="33">
        <v>0</v>
      </c>
      <c r="H59" s="33">
        <v>0.25</v>
      </c>
      <c r="I59" s="33">
        <v>6.22</v>
      </c>
      <c r="J59" s="33">
        <v>0</v>
      </c>
      <c r="K59" s="33">
        <v>0</v>
      </c>
      <c r="L59" s="33">
        <v>2.5099999999999998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0.4</v>
      </c>
      <c r="S59" s="33">
        <v>0</v>
      </c>
      <c r="T59" s="33">
        <v>1.24</v>
      </c>
      <c r="U59" s="33">
        <v>0</v>
      </c>
      <c r="V59" s="33">
        <v>0.68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0.04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0.02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2.63</v>
      </c>
      <c r="AW59" s="33">
        <v>0.27</v>
      </c>
      <c r="AX59" s="33">
        <v>0</v>
      </c>
      <c r="AY59" s="33">
        <v>0</v>
      </c>
      <c r="AZ59" s="33">
        <v>2.6399999999999997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1.64</v>
      </c>
      <c r="BG59" s="33">
        <v>1.85</v>
      </c>
      <c r="BH59" s="33">
        <v>0</v>
      </c>
      <c r="BI59" s="33">
        <v>0</v>
      </c>
      <c r="BJ59" s="33">
        <v>3.19</v>
      </c>
      <c r="BK59" s="34">
        <f t="shared" si="2"/>
        <v>29.8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0.4</v>
      </c>
      <c r="I60" s="33">
        <v>6.8</v>
      </c>
      <c r="J60" s="33">
        <v>0</v>
      </c>
      <c r="K60" s="33">
        <v>0</v>
      </c>
      <c r="L60" s="33">
        <v>2.94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0.17</v>
      </c>
      <c r="S60" s="33">
        <v>2.74</v>
      </c>
      <c r="T60" s="33">
        <v>0</v>
      </c>
      <c r="U60" s="33">
        <v>0</v>
      </c>
      <c r="V60" s="33">
        <v>0.47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0.79</v>
      </c>
      <c r="AW60" s="33">
        <v>3.71</v>
      </c>
      <c r="AX60" s="33">
        <v>0</v>
      </c>
      <c r="AY60" s="33">
        <v>0</v>
      </c>
      <c r="AZ60" s="33">
        <v>5.5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1.62</v>
      </c>
      <c r="BG60" s="33">
        <v>1.1399999999999999</v>
      </c>
      <c r="BH60" s="33">
        <v>0</v>
      </c>
      <c r="BI60" s="33">
        <v>0</v>
      </c>
      <c r="BJ60" s="33">
        <v>2.2000000000000002</v>
      </c>
      <c r="BK60" s="34">
        <f t="shared" si="2"/>
        <v>28.480000000000004</v>
      </c>
    </row>
    <row r="61" spans="1:63" ht="13.5" thickBot="1" x14ac:dyDescent="0.25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0.35</v>
      </c>
      <c r="I61" s="33">
        <v>0.57999999999999996</v>
      </c>
      <c r="J61" s="33">
        <v>0</v>
      </c>
      <c r="K61" s="33">
        <v>0</v>
      </c>
      <c r="L61" s="33">
        <v>144.52000000000001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0.1</v>
      </c>
      <c r="S61" s="33">
        <v>0</v>
      </c>
      <c r="T61" s="33">
        <v>0</v>
      </c>
      <c r="U61" s="33">
        <v>0</v>
      </c>
      <c r="V61" s="33">
        <v>0.06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0.01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0.13</v>
      </c>
      <c r="AW61" s="33">
        <v>0</v>
      </c>
      <c r="AX61" s="33">
        <v>0</v>
      </c>
      <c r="AY61" s="33">
        <v>0</v>
      </c>
      <c r="AZ61" s="33">
        <v>0.13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0.03</v>
      </c>
      <c r="BG61" s="33">
        <v>0.02</v>
      </c>
      <c r="BH61" s="33">
        <v>0</v>
      </c>
      <c r="BI61" s="33">
        <v>0</v>
      </c>
      <c r="BJ61" s="33">
        <v>0.09</v>
      </c>
      <c r="BK61" s="34">
        <f t="shared" si="2"/>
        <v>146.02000000000001</v>
      </c>
    </row>
    <row r="62" spans="1:63" ht="13.5" thickBot="1" x14ac:dyDescent="0.25">
      <c r="A62" s="37"/>
      <c r="B62" s="38" t="s">
        <v>66</v>
      </c>
      <c r="C62" s="39">
        <f t="shared" ref="C62:BK62" si="3">SUM(C21:C61)</f>
        <v>0</v>
      </c>
      <c r="D62" s="39">
        <f t="shared" si="3"/>
        <v>15.7</v>
      </c>
      <c r="E62" s="39">
        <f t="shared" si="3"/>
        <v>0</v>
      </c>
      <c r="F62" s="39">
        <f t="shared" si="3"/>
        <v>0</v>
      </c>
      <c r="G62" s="39">
        <f t="shared" si="3"/>
        <v>0</v>
      </c>
      <c r="H62" s="39">
        <f t="shared" si="3"/>
        <v>14.08</v>
      </c>
      <c r="I62" s="39">
        <f t="shared" si="3"/>
        <v>401.93999999999994</v>
      </c>
      <c r="J62" s="39">
        <f t="shared" si="3"/>
        <v>3.2800000000000002</v>
      </c>
      <c r="K62" s="39">
        <f t="shared" si="3"/>
        <v>0</v>
      </c>
      <c r="L62" s="39">
        <f t="shared" si="3"/>
        <v>712.04</v>
      </c>
      <c r="M62" s="39">
        <f t="shared" si="3"/>
        <v>0</v>
      </c>
      <c r="N62" s="39">
        <f t="shared" si="3"/>
        <v>0</v>
      </c>
      <c r="O62" s="39">
        <f t="shared" si="3"/>
        <v>0</v>
      </c>
      <c r="P62" s="39">
        <f t="shared" si="3"/>
        <v>0</v>
      </c>
      <c r="Q62" s="39">
        <f t="shared" si="3"/>
        <v>0</v>
      </c>
      <c r="R62" s="39">
        <f t="shared" si="3"/>
        <v>7.76</v>
      </c>
      <c r="S62" s="39">
        <f t="shared" si="3"/>
        <v>49.21</v>
      </c>
      <c r="T62" s="39">
        <f t="shared" si="3"/>
        <v>17.52</v>
      </c>
      <c r="U62" s="39">
        <f t="shared" si="3"/>
        <v>0</v>
      </c>
      <c r="V62" s="39">
        <f t="shared" si="3"/>
        <v>53.58</v>
      </c>
      <c r="W62" s="39">
        <f t="shared" si="3"/>
        <v>0</v>
      </c>
      <c r="X62" s="39">
        <f t="shared" si="3"/>
        <v>0</v>
      </c>
      <c r="Y62" s="39">
        <f t="shared" si="3"/>
        <v>0</v>
      </c>
      <c r="Z62" s="39">
        <f t="shared" si="3"/>
        <v>0</v>
      </c>
      <c r="AA62" s="39">
        <f t="shared" si="3"/>
        <v>0</v>
      </c>
      <c r="AB62" s="39">
        <f t="shared" si="3"/>
        <v>0.88000000000000034</v>
      </c>
      <c r="AC62" s="39">
        <f t="shared" si="3"/>
        <v>1.34</v>
      </c>
      <c r="AD62" s="39">
        <f t="shared" si="3"/>
        <v>0</v>
      </c>
      <c r="AE62" s="39">
        <f t="shared" si="3"/>
        <v>0</v>
      </c>
      <c r="AF62" s="39">
        <f t="shared" si="3"/>
        <v>6.25</v>
      </c>
      <c r="AG62" s="39">
        <f t="shared" si="3"/>
        <v>0</v>
      </c>
      <c r="AH62" s="39">
        <f t="shared" si="3"/>
        <v>0</v>
      </c>
      <c r="AI62" s="39">
        <f t="shared" si="3"/>
        <v>0</v>
      </c>
      <c r="AJ62" s="39">
        <f t="shared" si="3"/>
        <v>0</v>
      </c>
      <c r="AK62" s="39">
        <f t="shared" si="3"/>
        <v>0</v>
      </c>
      <c r="AL62" s="39">
        <f t="shared" si="3"/>
        <v>0.23</v>
      </c>
      <c r="AM62" s="39">
        <f t="shared" si="3"/>
        <v>0.02</v>
      </c>
      <c r="AN62" s="39">
        <f t="shared" si="3"/>
        <v>0</v>
      </c>
      <c r="AO62" s="39">
        <f t="shared" si="3"/>
        <v>0</v>
      </c>
      <c r="AP62" s="39">
        <f t="shared" si="3"/>
        <v>0.3</v>
      </c>
      <c r="AQ62" s="39">
        <f t="shared" si="3"/>
        <v>0</v>
      </c>
      <c r="AR62" s="39">
        <f t="shared" si="3"/>
        <v>0</v>
      </c>
      <c r="AS62" s="39">
        <f t="shared" si="3"/>
        <v>0</v>
      </c>
      <c r="AT62" s="39">
        <f t="shared" si="3"/>
        <v>0</v>
      </c>
      <c r="AU62" s="39">
        <f t="shared" si="3"/>
        <v>0</v>
      </c>
      <c r="AV62" s="39">
        <f t="shared" si="3"/>
        <v>56.989999999999995</v>
      </c>
      <c r="AW62" s="39">
        <f t="shared" si="3"/>
        <v>125.14</v>
      </c>
      <c r="AX62" s="39">
        <f t="shared" si="3"/>
        <v>1.4</v>
      </c>
      <c r="AY62" s="39">
        <f t="shared" si="3"/>
        <v>0</v>
      </c>
      <c r="AZ62" s="39">
        <f t="shared" si="3"/>
        <v>475.64000000000004</v>
      </c>
      <c r="BA62" s="39">
        <f t="shared" si="3"/>
        <v>0</v>
      </c>
      <c r="BB62" s="39">
        <f t="shared" si="3"/>
        <v>0</v>
      </c>
      <c r="BC62" s="39">
        <f t="shared" si="3"/>
        <v>0</v>
      </c>
      <c r="BD62" s="39">
        <f t="shared" si="3"/>
        <v>0</v>
      </c>
      <c r="BE62" s="39">
        <f t="shared" si="3"/>
        <v>0</v>
      </c>
      <c r="BF62" s="39">
        <f t="shared" si="3"/>
        <v>83.52000000000001</v>
      </c>
      <c r="BG62" s="39">
        <f t="shared" si="3"/>
        <v>41.660000000000004</v>
      </c>
      <c r="BH62" s="39">
        <f t="shared" si="3"/>
        <v>7.66</v>
      </c>
      <c r="BI62" s="39">
        <f t="shared" si="3"/>
        <v>0</v>
      </c>
      <c r="BJ62" s="39">
        <f t="shared" si="3"/>
        <v>163.97999999999996</v>
      </c>
      <c r="BK62" s="44">
        <f t="shared" si="3"/>
        <v>2240.12</v>
      </c>
    </row>
    <row r="63" spans="1:63" ht="13.5" thickBot="1" x14ac:dyDescent="0.25">
      <c r="A63" s="45" t="s">
        <v>67</v>
      </c>
      <c r="B63" s="46" t="s">
        <v>68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4">
        <f>SUM(C63:BJ63)</f>
        <v>0</v>
      </c>
    </row>
    <row r="64" spans="1:63" ht="13.5" thickBot="1" x14ac:dyDescent="0.25">
      <c r="A64" s="47"/>
      <c r="B64" s="38" t="s">
        <v>69</v>
      </c>
      <c r="C64" s="39">
        <f>SUM(C63)</f>
        <v>0</v>
      </c>
      <c r="D64" s="39">
        <f t="shared" ref="D64:BJ64" si="4">SUM(D63)</f>
        <v>0</v>
      </c>
      <c r="E64" s="39">
        <f t="shared" si="4"/>
        <v>0</v>
      </c>
      <c r="F64" s="39">
        <f t="shared" si="4"/>
        <v>0</v>
      </c>
      <c r="G64" s="39">
        <f t="shared" si="4"/>
        <v>0</v>
      </c>
      <c r="H64" s="39">
        <f t="shared" si="4"/>
        <v>0</v>
      </c>
      <c r="I64" s="39">
        <f t="shared" si="4"/>
        <v>0</v>
      </c>
      <c r="J64" s="39">
        <f t="shared" si="4"/>
        <v>0</v>
      </c>
      <c r="K64" s="39">
        <f t="shared" si="4"/>
        <v>0</v>
      </c>
      <c r="L64" s="39">
        <f t="shared" si="4"/>
        <v>0</v>
      </c>
      <c r="M64" s="39">
        <f t="shared" si="4"/>
        <v>0</v>
      </c>
      <c r="N64" s="39">
        <f t="shared" si="4"/>
        <v>0</v>
      </c>
      <c r="O64" s="39">
        <f t="shared" si="4"/>
        <v>0</v>
      </c>
      <c r="P64" s="39">
        <f t="shared" si="4"/>
        <v>0</v>
      </c>
      <c r="Q64" s="39">
        <f t="shared" si="4"/>
        <v>0</v>
      </c>
      <c r="R64" s="39">
        <f t="shared" si="4"/>
        <v>0</v>
      </c>
      <c r="S64" s="39">
        <f t="shared" si="4"/>
        <v>0</v>
      </c>
      <c r="T64" s="39">
        <f t="shared" si="4"/>
        <v>0</v>
      </c>
      <c r="U64" s="39">
        <f t="shared" si="4"/>
        <v>0</v>
      </c>
      <c r="V64" s="39">
        <f t="shared" si="4"/>
        <v>0</v>
      </c>
      <c r="W64" s="39">
        <f t="shared" si="4"/>
        <v>0</v>
      </c>
      <c r="X64" s="39">
        <f t="shared" si="4"/>
        <v>0</v>
      </c>
      <c r="Y64" s="39">
        <f t="shared" si="4"/>
        <v>0</v>
      </c>
      <c r="Z64" s="39">
        <f t="shared" si="4"/>
        <v>0</v>
      </c>
      <c r="AA64" s="39">
        <f t="shared" si="4"/>
        <v>0</v>
      </c>
      <c r="AB64" s="39">
        <f t="shared" si="4"/>
        <v>0</v>
      </c>
      <c r="AC64" s="39">
        <f t="shared" si="4"/>
        <v>0</v>
      </c>
      <c r="AD64" s="39">
        <f t="shared" si="4"/>
        <v>0</v>
      </c>
      <c r="AE64" s="39">
        <f t="shared" si="4"/>
        <v>0</v>
      </c>
      <c r="AF64" s="39">
        <f t="shared" si="4"/>
        <v>0</v>
      </c>
      <c r="AG64" s="39">
        <f t="shared" si="4"/>
        <v>0</v>
      </c>
      <c r="AH64" s="39">
        <f t="shared" si="4"/>
        <v>0</v>
      </c>
      <c r="AI64" s="39">
        <f t="shared" si="4"/>
        <v>0</v>
      </c>
      <c r="AJ64" s="39">
        <f t="shared" si="4"/>
        <v>0</v>
      </c>
      <c r="AK64" s="39">
        <f t="shared" si="4"/>
        <v>0</v>
      </c>
      <c r="AL64" s="39">
        <f t="shared" si="4"/>
        <v>0</v>
      </c>
      <c r="AM64" s="39">
        <f t="shared" si="4"/>
        <v>0</v>
      </c>
      <c r="AN64" s="39">
        <f t="shared" si="4"/>
        <v>0</v>
      </c>
      <c r="AO64" s="39">
        <f t="shared" si="4"/>
        <v>0</v>
      </c>
      <c r="AP64" s="39">
        <f t="shared" si="4"/>
        <v>0</v>
      </c>
      <c r="AQ64" s="39">
        <f t="shared" si="4"/>
        <v>0</v>
      </c>
      <c r="AR64" s="39">
        <f t="shared" si="4"/>
        <v>0</v>
      </c>
      <c r="AS64" s="39">
        <f t="shared" si="4"/>
        <v>0</v>
      </c>
      <c r="AT64" s="39">
        <f t="shared" si="4"/>
        <v>0</v>
      </c>
      <c r="AU64" s="39">
        <f t="shared" si="4"/>
        <v>0</v>
      </c>
      <c r="AV64" s="39">
        <f t="shared" si="4"/>
        <v>0</v>
      </c>
      <c r="AW64" s="39">
        <f t="shared" si="4"/>
        <v>0</v>
      </c>
      <c r="AX64" s="39">
        <f t="shared" si="4"/>
        <v>0</v>
      </c>
      <c r="AY64" s="39">
        <f t="shared" si="4"/>
        <v>0</v>
      </c>
      <c r="AZ64" s="39">
        <f t="shared" si="4"/>
        <v>0</v>
      </c>
      <c r="BA64" s="39">
        <f t="shared" si="4"/>
        <v>0</v>
      </c>
      <c r="BB64" s="39">
        <f t="shared" si="4"/>
        <v>0</v>
      </c>
      <c r="BC64" s="39">
        <f t="shared" si="4"/>
        <v>0</v>
      </c>
      <c r="BD64" s="39">
        <f t="shared" si="4"/>
        <v>0</v>
      </c>
      <c r="BE64" s="39">
        <f t="shared" si="4"/>
        <v>0</v>
      </c>
      <c r="BF64" s="39">
        <f t="shared" si="4"/>
        <v>0</v>
      </c>
      <c r="BG64" s="39">
        <f t="shared" si="4"/>
        <v>0</v>
      </c>
      <c r="BH64" s="39">
        <f t="shared" si="4"/>
        <v>0</v>
      </c>
      <c r="BI64" s="39">
        <f t="shared" si="4"/>
        <v>0</v>
      </c>
      <c r="BJ64" s="39">
        <f t="shared" si="4"/>
        <v>0</v>
      </c>
      <c r="BK64" s="39">
        <v>0</v>
      </c>
    </row>
    <row r="65" spans="1:63" ht="13.5" thickBot="1" x14ac:dyDescent="0.25">
      <c r="A65" s="45" t="s">
        <v>70</v>
      </c>
      <c r="B65" s="46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4">
        <f>SUM(C65:BJ65)</f>
        <v>0</v>
      </c>
    </row>
    <row r="66" spans="1:63" ht="13.5" thickBot="1" x14ac:dyDescent="0.25">
      <c r="A66" s="47"/>
      <c r="B66" s="38" t="s">
        <v>72</v>
      </c>
      <c r="C66" s="39">
        <f t="shared" ref="C66:BJ66" si="5">SUM(C65)</f>
        <v>0</v>
      </c>
      <c r="D66" s="39">
        <f t="shared" si="5"/>
        <v>0</v>
      </c>
      <c r="E66" s="39">
        <f t="shared" si="5"/>
        <v>0</v>
      </c>
      <c r="F66" s="39">
        <f t="shared" si="5"/>
        <v>0</v>
      </c>
      <c r="G66" s="39">
        <f t="shared" si="5"/>
        <v>0</v>
      </c>
      <c r="H66" s="39">
        <f t="shared" si="5"/>
        <v>0</v>
      </c>
      <c r="I66" s="39">
        <f t="shared" si="5"/>
        <v>0</v>
      </c>
      <c r="J66" s="39">
        <f t="shared" si="5"/>
        <v>0</v>
      </c>
      <c r="K66" s="39">
        <f t="shared" si="5"/>
        <v>0</v>
      </c>
      <c r="L66" s="39">
        <f t="shared" si="5"/>
        <v>0</v>
      </c>
      <c r="M66" s="39">
        <f t="shared" si="5"/>
        <v>0</v>
      </c>
      <c r="N66" s="39">
        <f t="shared" si="5"/>
        <v>0</v>
      </c>
      <c r="O66" s="39">
        <f t="shared" si="5"/>
        <v>0</v>
      </c>
      <c r="P66" s="39">
        <f t="shared" si="5"/>
        <v>0</v>
      </c>
      <c r="Q66" s="39">
        <f t="shared" si="5"/>
        <v>0</v>
      </c>
      <c r="R66" s="39">
        <f t="shared" si="5"/>
        <v>0</v>
      </c>
      <c r="S66" s="39">
        <f t="shared" si="5"/>
        <v>0</v>
      </c>
      <c r="T66" s="39">
        <f t="shared" si="5"/>
        <v>0</v>
      </c>
      <c r="U66" s="39">
        <f t="shared" si="5"/>
        <v>0</v>
      </c>
      <c r="V66" s="39">
        <f t="shared" si="5"/>
        <v>0</v>
      </c>
      <c r="W66" s="39">
        <f t="shared" si="5"/>
        <v>0</v>
      </c>
      <c r="X66" s="39">
        <f t="shared" si="5"/>
        <v>0</v>
      </c>
      <c r="Y66" s="39">
        <f t="shared" si="5"/>
        <v>0</v>
      </c>
      <c r="Z66" s="39">
        <f t="shared" si="5"/>
        <v>0</v>
      </c>
      <c r="AA66" s="39">
        <f t="shared" si="5"/>
        <v>0</v>
      </c>
      <c r="AB66" s="39">
        <f t="shared" si="5"/>
        <v>0</v>
      </c>
      <c r="AC66" s="39">
        <f t="shared" si="5"/>
        <v>0</v>
      </c>
      <c r="AD66" s="39">
        <f t="shared" si="5"/>
        <v>0</v>
      </c>
      <c r="AE66" s="39">
        <f t="shared" si="5"/>
        <v>0</v>
      </c>
      <c r="AF66" s="39">
        <f t="shared" si="5"/>
        <v>0</v>
      </c>
      <c r="AG66" s="39">
        <f t="shared" si="5"/>
        <v>0</v>
      </c>
      <c r="AH66" s="39">
        <f t="shared" si="5"/>
        <v>0</v>
      </c>
      <c r="AI66" s="39">
        <f t="shared" si="5"/>
        <v>0</v>
      </c>
      <c r="AJ66" s="39">
        <f t="shared" si="5"/>
        <v>0</v>
      </c>
      <c r="AK66" s="39">
        <f t="shared" si="5"/>
        <v>0</v>
      </c>
      <c r="AL66" s="39">
        <f t="shared" si="5"/>
        <v>0</v>
      </c>
      <c r="AM66" s="39">
        <f t="shared" si="5"/>
        <v>0</v>
      </c>
      <c r="AN66" s="39">
        <f t="shared" si="5"/>
        <v>0</v>
      </c>
      <c r="AO66" s="39">
        <f t="shared" si="5"/>
        <v>0</v>
      </c>
      <c r="AP66" s="39">
        <f t="shared" si="5"/>
        <v>0</v>
      </c>
      <c r="AQ66" s="39">
        <f t="shared" si="5"/>
        <v>0</v>
      </c>
      <c r="AR66" s="39">
        <f t="shared" si="5"/>
        <v>0</v>
      </c>
      <c r="AS66" s="39">
        <f t="shared" si="5"/>
        <v>0</v>
      </c>
      <c r="AT66" s="39">
        <f t="shared" si="5"/>
        <v>0</v>
      </c>
      <c r="AU66" s="39">
        <f t="shared" si="5"/>
        <v>0</v>
      </c>
      <c r="AV66" s="39">
        <f t="shared" si="5"/>
        <v>0</v>
      </c>
      <c r="AW66" s="39">
        <f t="shared" si="5"/>
        <v>0</v>
      </c>
      <c r="AX66" s="39">
        <f t="shared" si="5"/>
        <v>0</v>
      </c>
      <c r="AY66" s="39">
        <f t="shared" si="5"/>
        <v>0</v>
      </c>
      <c r="AZ66" s="39">
        <f t="shared" si="5"/>
        <v>0</v>
      </c>
      <c r="BA66" s="39">
        <f t="shared" si="5"/>
        <v>0</v>
      </c>
      <c r="BB66" s="39">
        <f t="shared" si="5"/>
        <v>0</v>
      </c>
      <c r="BC66" s="39">
        <f t="shared" si="5"/>
        <v>0</v>
      </c>
      <c r="BD66" s="39">
        <f t="shared" si="5"/>
        <v>0</v>
      </c>
      <c r="BE66" s="39">
        <f t="shared" si="5"/>
        <v>0</v>
      </c>
      <c r="BF66" s="39">
        <f t="shared" si="5"/>
        <v>0</v>
      </c>
      <c r="BG66" s="39">
        <f t="shared" si="5"/>
        <v>0</v>
      </c>
      <c r="BH66" s="39">
        <f t="shared" si="5"/>
        <v>0</v>
      </c>
      <c r="BI66" s="39">
        <f t="shared" si="5"/>
        <v>0</v>
      </c>
      <c r="BJ66" s="39">
        <f t="shared" si="5"/>
        <v>0</v>
      </c>
      <c r="BK66" s="39">
        <v>0</v>
      </c>
    </row>
    <row r="67" spans="1:63" x14ac:dyDescent="0.2">
      <c r="A67" s="40" t="s">
        <v>73</v>
      </c>
      <c r="B67" s="41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34"/>
    </row>
    <row r="68" spans="1:63" x14ac:dyDescent="0.2">
      <c r="A68" s="48"/>
      <c r="B68" s="49" t="s">
        <v>75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60.9</v>
      </c>
      <c r="I68" s="50">
        <v>0.56000000000000005</v>
      </c>
      <c r="J68" s="50">
        <v>0</v>
      </c>
      <c r="K68" s="50">
        <v>0</v>
      </c>
      <c r="L68" s="50">
        <v>0.36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51.15</v>
      </c>
      <c r="S68" s="50">
        <v>0</v>
      </c>
      <c r="T68" s="50">
        <v>0</v>
      </c>
      <c r="U68" s="50">
        <v>0</v>
      </c>
      <c r="V68" s="50">
        <v>0.19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9.83</v>
      </c>
      <c r="AC68" s="50">
        <v>0</v>
      </c>
      <c r="AD68" s="50">
        <v>0</v>
      </c>
      <c r="AE68" s="50">
        <v>0</v>
      </c>
      <c r="AF68" s="50">
        <v>0.04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5.67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2173.9899999999998</v>
      </c>
      <c r="AW68" s="50">
        <v>0.5</v>
      </c>
      <c r="AX68" s="50">
        <v>0</v>
      </c>
      <c r="AY68" s="50">
        <v>0</v>
      </c>
      <c r="AZ68" s="50">
        <v>12.33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2957.9399999999996</v>
      </c>
      <c r="BG68" s="50">
        <v>0.71</v>
      </c>
      <c r="BH68" s="50">
        <v>0</v>
      </c>
      <c r="BI68" s="50">
        <v>0</v>
      </c>
      <c r="BJ68" s="50">
        <v>10.94</v>
      </c>
      <c r="BK68" s="34">
        <f t="shared" ref="BK68:BK85" si="6">SUM(C68:BJ68)</f>
        <v>5285.1099999999988</v>
      </c>
    </row>
    <row r="69" spans="1:63" x14ac:dyDescent="0.2">
      <c r="A69" s="51"/>
      <c r="B69" s="52" t="s">
        <v>76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28.46</v>
      </c>
      <c r="I69" s="53">
        <v>0</v>
      </c>
      <c r="J69" s="53">
        <v>0</v>
      </c>
      <c r="K69" s="53">
        <v>0</v>
      </c>
      <c r="L69" s="53">
        <v>5.46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149.68</v>
      </c>
      <c r="S69" s="53">
        <v>0</v>
      </c>
      <c r="T69" s="53">
        <v>0</v>
      </c>
      <c r="U69" s="53">
        <v>0</v>
      </c>
      <c r="V69" s="53">
        <v>10.65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6.99</v>
      </c>
      <c r="AC69" s="53">
        <v>0</v>
      </c>
      <c r="AD69" s="53">
        <v>0</v>
      </c>
      <c r="AE69" s="53">
        <v>0</v>
      </c>
      <c r="AF69" s="53">
        <v>1.22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4.3499999999999996</v>
      </c>
      <c r="AM69" s="53">
        <v>0</v>
      </c>
      <c r="AN69" s="53">
        <v>0</v>
      </c>
      <c r="AO69" s="53">
        <v>0</v>
      </c>
      <c r="AP69" s="53">
        <v>0.4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1136.57</v>
      </c>
      <c r="AW69" s="53">
        <v>0.04</v>
      </c>
      <c r="AX69" s="53">
        <v>0</v>
      </c>
      <c r="AY69" s="53">
        <v>0</v>
      </c>
      <c r="AZ69" s="53">
        <v>82.18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2636.3500000000004</v>
      </c>
      <c r="BG69" s="53">
        <v>0.02</v>
      </c>
      <c r="BH69" s="53">
        <v>0.01</v>
      </c>
      <c r="BI69" s="53">
        <v>0</v>
      </c>
      <c r="BJ69" s="53">
        <v>103.96</v>
      </c>
      <c r="BK69" s="34">
        <f t="shared" si="6"/>
        <v>4166.34</v>
      </c>
    </row>
    <row r="70" spans="1:63" x14ac:dyDescent="0.2">
      <c r="A70" s="51"/>
      <c r="B70" s="52" t="s">
        <v>77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62.63</v>
      </c>
      <c r="I70" s="53">
        <v>0.56000000000000005</v>
      </c>
      <c r="J70" s="53">
        <v>0</v>
      </c>
      <c r="K70" s="53">
        <v>0</v>
      </c>
      <c r="L70" s="53">
        <v>16.78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39.729999999999997</v>
      </c>
      <c r="S70" s="53">
        <v>0.03</v>
      </c>
      <c r="T70" s="53">
        <v>0</v>
      </c>
      <c r="U70" s="53">
        <v>0</v>
      </c>
      <c r="V70" s="53">
        <v>8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56.98</v>
      </c>
      <c r="AC70" s="53">
        <v>0</v>
      </c>
      <c r="AD70" s="53">
        <v>0</v>
      </c>
      <c r="AE70" s="53">
        <v>0</v>
      </c>
      <c r="AF70" s="53">
        <v>2.93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634.6</v>
      </c>
      <c r="AM70" s="53">
        <v>0</v>
      </c>
      <c r="AN70" s="53">
        <v>0</v>
      </c>
      <c r="AO70" s="53">
        <v>0</v>
      </c>
      <c r="AP70" s="53">
        <v>0.59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1000.75</v>
      </c>
      <c r="AW70" s="53">
        <v>0.91</v>
      </c>
      <c r="AX70" s="53">
        <v>0</v>
      </c>
      <c r="AY70" s="53">
        <v>0</v>
      </c>
      <c r="AZ70" s="53">
        <v>191.12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1412</v>
      </c>
      <c r="BG70" s="53">
        <v>1.34</v>
      </c>
      <c r="BH70" s="53">
        <v>0</v>
      </c>
      <c r="BI70" s="53">
        <v>0</v>
      </c>
      <c r="BJ70" s="53">
        <v>183.33</v>
      </c>
      <c r="BK70" s="34">
        <f t="shared" si="6"/>
        <v>3612.28</v>
      </c>
    </row>
    <row r="71" spans="1:63" x14ac:dyDescent="0.2">
      <c r="A71" s="51"/>
      <c r="B71" s="52" t="s">
        <v>78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3.09</v>
      </c>
      <c r="I71" s="53">
        <v>24.11</v>
      </c>
      <c r="J71" s="53">
        <v>0</v>
      </c>
      <c r="K71" s="53">
        <v>0</v>
      </c>
      <c r="L71" s="53">
        <v>18.5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1.48</v>
      </c>
      <c r="S71" s="53">
        <v>0.03</v>
      </c>
      <c r="T71" s="53">
        <v>0</v>
      </c>
      <c r="U71" s="53">
        <v>0</v>
      </c>
      <c r="V71" s="53">
        <v>0.82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0.5</v>
      </c>
      <c r="AC71" s="53">
        <v>0.18</v>
      </c>
      <c r="AD71" s="53">
        <v>0</v>
      </c>
      <c r="AE71" s="53">
        <v>0</v>
      </c>
      <c r="AF71" s="53">
        <v>2.2599999999999998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0.18</v>
      </c>
      <c r="AM71" s="53">
        <v>0.04</v>
      </c>
      <c r="AN71" s="53">
        <v>0</v>
      </c>
      <c r="AO71" s="53">
        <v>0</v>
      </c>
      <c r="AP71" s="53">
        <v>0.26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69</v>
      </c>
      <c r="AW71" s="53">
        <v>16</v>
      </c>
      <c r="AX71" s="53">
        <v>20.34</v>
      </c>
      <c r="AY71" s="53">
        <v>0</v>
      </c>
      <c r="AZ71" s="53">
        <v>46.43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61.52</v>
      </c>
      <c r="BG71" s="53">
        <v>10.7</v>
      </c>
      <c r="BH71" s="53">
        <v>0</v>
      </c>
      <c r="BI71" s="53">
        <v>0</v>
      </c>
      <c r="BJ71" s="53">
        <v>8.8000000000000007</v>
      </c>
      <c r="BK71" s="34">
        <f t="shared" si="6"/>
        <v>284.24</v>
      </c>
    </row>
    <row r="72" spans="1:63" x14ac:dyDescent="0.2">
      <c r="A72" s="51"/>
      <c r="B72" s="52" t="s">
        <v>79</v>
      </c>
      <c r="C72" s="53">
        <v>0</v>
      </c>
      <c r="D72" s="53">
        <v>0</v>
      </c>
      <c r="E72" s="53">
        <v>1.98</v>
      </c>
      <c r="F72" s="53">
        <v>0</v>
      </c>
      <c r="G72" s="53">
        <v>0</v>
      </c>
      <c r="H72" s="53">
        <v>12.41</v>
      </c>
      <c r="I72" s="53">
        <v>927.73</v>
      </c>
      <c r="J72" s="53">
        <v>9</v>
      </c>
      <c r="K72" s="53">
        <v>0</v>
      </c>
      <c r="L72" s="53">
        <v>270.27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5.52</v>
      </c>
      <c r="S72" s="53">
        <v>78.64</v>
      </c>
      <c r="T72" s="53">
        <v>6</v>
      </c>
      <c r="U72" s="53">
        <v>0</v>
      </c>
      <c r="V72" s="53">
        <v>22.04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0.79</v>
      </c>
      <c r="AC72" s="53">
        <v>7.73</v>
      </c>
      <c r="AD72" s="53">
        <v>0</v>
      </c>
      <c r="AE72" s="53">
        <v>0</v>
      </c>
      <c r="AF72" s="53">
        <v>14.97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0.27</v>
      </c>
      <c r="AM72" s="53">
        <v>2.69</v>
      </c>
      <c r="AN72" s="53">
        <v>0</v>
      </c>
      <c r="AO72" s="53">
        <v>0</v>
      </c>
      <c r="AP72" s="53">
        <v>1.81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42.07</v>
      </c>
      <c r="AW72" s="53">
        <v>279.20999999999998</v>
      </c>
      <c r="AX72" s="53">
        <v>2.4900000000000002</v>
      </c>
      <c r="AY72" s="53">
        <v>0</v>
      </c>
      <c r="AZ72" s="53">
        <v>615.98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25.2</v>
      </c>
      <c r="BG72" s="53">
        <v>60.6</v>
      </c>
      <c r="BH72" s="53">
        <v>68.69</v>
      </c>
      <c r="BI72" s="53">
        <v>0</v>
      </c>
      <c r="BJ72" s="53">
        <v>78.34</v>
      </c>
      <c r="BK72" s="34">
        <f t="shared" si="6"/>
        <v>2534.4299999999998</v>
      </c>
    </row>
    <row r="73" spans="1:63" x14ac:dyDescent="0.2">
      <c r="A73" s="51"/>
      <c r="B73" s="52" t="s">
        <v>80</v>
      </c>
      <c r="C73" s="53">
        <v>0</v>
      </c>
      <c r="D73" s="53">
        <v>64.709999999999994</v>
      </c>
      <c r="E73" s="53">
        <v>0</v>
      </c>
      <c r="F73" s="53">
        <v>0</v>
      </c>
      <c r="G73" s="53">
        <v>0</v>
      </c>
      <c r="H73" s="53">
        <v>11.85</v>
      </c>
      <c r="I73" s="53">
        <v>728.66</v>
      </c>
      <c r="J73" s="53">
        <v>111.55</v>
      </c>
      <c r="K73" s="53">
        <v>0</v>
      </c>
      <c r="L73" s="53">
        <v>126.76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5.83</v>
      </c>
      <c r="S73" s="53">
        <v>68.81</v>
      </c>
      <c r="T73" s="53">
        <v>112.03</v>
      </c>
      <c r="U73" s="53">
        <v>0</v>
      </c>
      <c r="V73" s="53">
        <v>62.01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0.45</v>
      </c>
      <c r="AC73" s="53">
        <v>8.5</v>
      </c>
      <c r="AD73" s="53">
        <v>0</v>
      </c>
      <c r="AE73" s="53">
        <v>0</v>
      </c>
      <c r="AF73" s="53">
        <v>1.45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0.23</v>
      </c>
      <c r="AM73" s="53">
        <v>0</v>
      </c>
      <c r="AN73" s="53">
        <v>0</v>
      </c>
      <c r="AO73" s="53">
        <v>0</v>
      </c>
      <c r="AP73" s="53">
        <v>0.28999999999999998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24.28</v>
      </c>
      <c r="AW73" s="53">
        <v>1553.1</v>
      </c>
      <c r="AX73" s="53">
        <v>2.98</v>
      </c>
      <c r="AY73" s="53">
        <v>0</v>
      </c>
      <c r="AZ73" s="53">
        <v>294.95999999999998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19.399999999999999</v>
      </c>
      <c r="BG73" s="53">
        <v>65.31</v>
      </c>
      <c r="BH73" s="53">
        <v>3.25</v>
      </c>
      <c r="BI73" s="53">
        <v>0</v>
      </c>
      <c r="BJ73" s="53">
        <v>57.47</v>
      </c>
      <c r="BK73" s="34">
        <f t="shared" si="6"/>
        <v>3323.8799999999997</v>
      </c>
    </row>
    <row r="74" spans="1:63" x14ac:dyDescent="0.2">
      <c r="A74" s="51"/>
      <c r="B74" s="52" t="s">
        <v>81</v>
      </c>
      <c r="C74" s="53">
        <v>0</v>
      </c>
      <c r="D74" s="53">
        <v>0</v>
      </c>
      <c r="E74" s="53">
        <v>125.13</v>
      </c>
      <c r="F74" s="53">
        <v>0</v>
      </c>
      <c r="G74" s="53">
        <v>0</v>
      </c>
      <c r="H74" s="53">
        <v>21.38</v>
      </c>
      <c r="I74" s="53">
        <v>199.63</v>
      </c>
      <c r="J74" s="53">
        <v>101.52</v>
      </c>
      <c r="K74" s="53">
        <v>0</v>
      </c>
      <c r="L74" s="53">
        <v>87.02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18.7</v>
      </c>
      <c r="S74" s="53">
        <v>134.63</v>
      </c>
      <c r="T74" s="53">
        <v>42.92</v>
      </c>
      <c r="U74" s="53">
        <v>0</v>
      </c>
      <c r="V74" s="53">
        <v>36.729999999999997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0.85</v>
      </c>
      <c r="AC74" s="53">
        <v>0</v>
      </c>
      <c r="AD74" s="53">
        <v>0</v>
      </c>
      <c r="AE74" s="53">
        <v>0</v>
      </c>
      <c r="AF74" s="53">
        <v>0.87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0.28000000000000003</v>
      </c>
      <c r="AM74" s="53">
        <v>0.09</v>
      </c>
      <c r="AN74" s="53">
        <v>0</v>
      </c>
      <c r="AO74" s="53">
        <v>0</v>
      </c>
      <c r="AP74" s="53">
        <v>1.18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117.69</v>
      </c>
      <c r="AW74" s="53">
        <v>256.39</v>
      </c>
      <c r="AX74" s="53">
        <v>5.49</v>
      </c>
      <c r="AY74" s="53">
        <v>0</v>
      </c>
      <c r="AZ74" s="53">
        <v>347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234.21</v>
      </c>
      <c r="BG74" s="53">
        <v>75.459999999999994</v>
      </c>
      <c r="BH74" s="53">
        <v>34.18</v>
      </c>
      <c r="BI74" s="53">
        <v>0</v>
      </c>
      <c r="BJ74" s="53">
        <v>313.61</v>
      </c>
      <c r="BK74" s="34">
        <f t="shared" si="6"/>
        <v>2154.96</v>
      </c>
    </row>
    <row r="75" spans="1:63" x14ac:dyDescent="0.2">
      <c r="A75" s="51"/>
      <c r="B75" s="52" t="s">
        <v>82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11.9</v>
      </c>
      <c r="I75" s="53">
        <v>52.84</v>
      </c>
      <c r="J75" s="53">
        <v>0</v>
      </c>
      <c r="K75" s="53">
        <v>0</v>
      </c>
      <c r="L75" s="53">
        <v>19.649999999999999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6.54</v>
      </c>
      <c r="S75" s="53">
        <v>8.31</v>
      </c>
      <c r="T75" s="53">
        <v>0</v>
      </c>
      <c r="U75" s="53">
        <v>0</v>
      </c>
      <c r="V75" s="53">
        <v>13.38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2.19</v>
      </c>
      <c r="AC75" s="53">
        <v>2.8</v>
      </c>
      <c r="AD75" s="53">
        <v>0</v>
      </c>
      <c r="AE75" s="53">
        <v>0</v>
      </c>
      <c r="AF75" s="53">
        <v>6.81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1.95</v>
      </c>
      <c r="AM75" s="53">
        <v>0.28000000000000003</v>
      </c>
      <c r="AN75" s="53">
        <v>0</v>
      </c>
      <c r="AO75" s="53">
        <v>0</v>
      </c>
      <c r="AP75" s="53">
        <v>3.34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163.1</v>
      </c>
      <c r="AW75" s="53">
        <v>370.3</v>
      </c>
      <c r="AX75" s="53">
        <v>0.05</v>
      </c>
      <c r="AY75" s="53">
        <v>0</v>
      </c>
      <c r="AZ75" s="53">
        <v>227.47</v>
      </c>
      <c r="BA75" s="53">
        <v>0</v>
      </c>
      <c r="BB75" s="53">
        <v>0</v>
      </c>
      <c r="BC75" s="53">
        <v>0</v>
      </c>
      <c r="BD75" s="53">
        <v>0</v>
      </c>
      <c r="BE75" s="53">
        <v>0</v>
      </c>
      <c r="BF75" s="53">
        <v>266.05</v>
      </c>
      <c r="BG75" s="53">
        <v>178.2</v>
      </c>
      <c r="BH75" s="53">
        <v>0.56999999999999995</v>
      </c>
      <c r="BI75" s="53">
        <v>0</v>
      </c>
      <c r="BJ75" s="53">
        <v>271.04000000000002</v>
      </c>
      <c r="BK75" s="34">
        <f t="shared" si="6"/>
        <v>1606.77</v>
      </c>
    </row>
    <row r="76" spans="1:63" x14ac:dyDescent="0.2">
      <c r="A76" s="51"/>
      <c r="B76" s="52" t="s">
        <v>83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9.6</v>
      </c>
      <c r="I76" s="53">
        <v>17.2</v>
      </c>
      <c r="J76" s="53">
        <v>0</v>
      </c>
      <c r="K76" s="53">
        <v>0</v>
      </c>
      <c r="L76" s="53">
        <v>61.05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2.96</v>
      </c>
      <c r="S76" s="53">
        <v>14.35</v>
      </c>
      <c r="T76" s="53">
        <v>0</v>
      </c>
      <c r="U76" s="53">
        <v>0</v>
      </c>
      <c r="V76" s="53">
        <v>8.73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0.27</v>
      </c>
      <c r="AC76" s="53">
        <v>0.12</v>
      </c>
      <c r="AD76" s="53">
        <v>0</v>
      </c>
      <c r="AE76" s="53">
        <v>0</v>
      </c>
      <c r="AF76" s="53">
        <v>2.1800000000000002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0.15</v>
      </c>
      <c r="AM76" s="53">
        <v>0.01</v>
      </c>
      <c r="AN76" s="53">
        <v>0</v>
      </c>
      <c r="AO76" s="53">
        <v>0</v>
      </c>
      <c r="AP76" s="53">
        <v>0.21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21.03</v>
      </c>
      <c r="AW76" s="53">
        <v>47.2</v>
      </c>
      <c r="AX76" s="53">
        <v>32</v>
      </c>
      <c r="AY76" s="53">
        <v>0</v>
      </c>
      <c r="AZ76" s="53">
        <v>106.06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10.029999999999999</v>
      </c>
      <c r="BG76" s="53">
        <v>2.95</v>
      </c>
      <c r="BH76" s="53">
        <v>8.33</v>
      </c>
      <c r="BI76" s="53">
        <v>0</v>
      </c>
      <c r="BJ76" s="53">
        <v>16.28</v>
      </c>
      <c r="BK76" s="34">
        <f t="shared" si="6"/>
        <v>360.70999999999992</v>
      </c>
    </row>
    <row r="77" spans="1:63" x14ac:dyDescent="0.2">
      <c r="A77" s="51"/>
      <c r="B77" s="52" t="s">
        <v>84</v>
      </c>
      <c r="C77" s="53">
        <v>0</v>
      </c>
      <c r="D77" s="53">
        <v>0.48</v>
      </c>
      <c r="E77" s="53">
        <v>0</v>
      </c>
      <c r="F77" s="53">
        <v>0</v>
      </c>
      <c r="G77" s="53">
        <v>0</v>
      </c>
      <c r="H77" s="53">
        <v>10.69</v>
      </c>
      <c r="I77" s="53">
        <v>33.24</v>
      </c>
      <c r="J77" s="53">
        <v>0.02</v>
      </c>
      <c r="K77" s="53">
        <v>0</v>
      </c>
      <c r="L77" s="53">
        <v>40.89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2.86</v>
      </c>
      <c r="S77" s="53">
        <v>0.48</v>
      </c>
      <c r="T77" s="53">
        <v>7.48</v>
      </c>
      <c r="U77" s="53">
        <v>0</v>
      </c>
      <c r="V77" s="53">
        <v>3.35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0.38</v>
      </c>
      <c r="AC77" s="53">
        <v>0</v>
      </c>
      <c r="AD77" s="53">
        <v>0</v>
      </c>
      <c r="AE77" s="53">
        <v>0</v>
      </c>
      <c r="AF77" s="53">
        <v>0.34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0.13</v>
      </c>
      <c r="AM77" s="53">
        <v>0.19</v>
      </c>
      <c r="AN77" s="53">
        <v>0</v>
      </c>
      <c r="AO77" s="53">
        <v>0</v>
      </c>
      <c r="AP77" s="53">
        <v>0.5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31.02</v>
      </c>
      <c r="AW77" s="53">
        <v>79.38</v>
      </c>
      <c r="AX77" s="53">
        <v>8.36</v>
      </c>
      <c r="AY77" s="53">
        <v>0</v>
      </c>
      <c r="AZ77" s="53">
        <v>187.83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39.54</v>
      </c>
      <c r="BG77" s="53">
        <v>11.63</v>
      </c>
      <c r="BH77" s="53">
        <v>20.5</v>
      </c>
      <c r="BI77" s="53">
        <v>0</v>
      </c>
      <c r="BJ77" s="53">
        <v>41.43</v>
      </c>
      <c r="BK77" s="34">
        <f t="shared" si="6"/>
        <v>520.72</v>
      </c>
    </row>
    <row r="78" spans="1:63" x14ac:dyDescent="0.2">
      <c r="A78" s="51"/>
      <c r="B78" s="52" t="s">
        <v>85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5.07</v>
      </c>
      <c r="I78" s="53">
        <v>82.5</v>
      </c>
      <c r="J78" s="53">
        <v>0.33</v>
      </c>
      <c r="K78" s="53">
        <v>0</v>
      </c>
      <c r="L78" s="53">
        <v>27.39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2.34</v>
      </c>
      <c r="S78" s="53">
        <v>1.18</v>
      </c>
      <c r="T78" s="53">
        <v>0</v>
      </c>
      <c r="U78" s="53">
        <v>0</v>
      </c>
      <c r="V78" s="53">
        <v>6.99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0.02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0.01</v>
      </c>
      <c r="AM78" s="53">
        <v>0.22</v>
      </c>
      <c r="AN78" s="53">
        <v>0</v>
      </c>
      <c r="AO78" s="53">
        <v>0</v>
      </c>
      <c r="AP78" s="53">
        <v>0.52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10.98</v>
      </c>
      <c r="AW78" s="53">
        <v>37.47</v>
      </c>
      <c r="AX78" s="53">
        <v>0</v>
      </c>
      <c r="AY78" s="53">
        <v>0</v>
      </c>
      <c r="AZ78" s="53">
        <v>78.760000000000005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8.49</v>
      </c>
      <c r="BG78" s="53">
        <v>5.04</v>
      </c>
      <c r="BH78" s="53">
        <v>0.2</v>
      </c>
      <c r="BI78" s="53">
        <v>0</v>
      </c>
      <c r="BJ78" s="53">
        <v>23.72</v>
      </c>
      <c r="BK78" s="34">
        <f t="shared" si="6"/>
        <v>291.23</v>
      </c>
    </row>
    <row r="79" spans="1:63" x14ac:dyDescent="0.2">
      <c r="A79" s="51"/>
      <c r="B79" s="52" t="s">
        <v>86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2.68</v>
      </c>
      <c r="I79" s="53">
        <v>13.21</v>
      </c>
      <c r="J79" s="53">
        <v>0</v>
      </c>
      <c r="K79" s="53">
        <v>0</v>
      </c>
      <c r="L79" s="53">
        <v>4.21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0.38</v>
      </c>
      <c r="S79" s="53">
        <v>0</v>
      </c>
      <c r="T79" s="53">
        <v>0</v>
      </c>
      <c r="U79" s="53">
        <v>0</v>
      </c>
      <c r="V79" s="53">
        <v>0.33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0.34</v>
      </c>
      <c r="AC79" s="53">
        <v>2.21</v>
      </c>
      <c r="AD79" s="53">
        <v>0</v>
      </c>
      <c r="AE79" s="53">
        <v>0</v>
      </c>
      <c r="AF79" s="53">
        <v>7.64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0.03</v>
      </c>
      <c r="AM79" s="53">
        <v>0</v>
      </c>
      <c r="AN79" s="53">
        <v>0</v>
      </c>
      <c r="AO79" s="53">
        <v>0</v>
      </c>
      <c r="AP79" s="53">
        <v>7.0000000000000007E-2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2.96</v>
      </c>
      <c r="AW79" s="53">
        <v>5.86</v>
      </c>
      <c r="AX79" s="53">
        <v>0</v>
      </c>
      <c r="AY79" s="53">
        <v>0</v>
      </c>
      <c r="AZ79" s="53">
        <v>12.459999999999999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4.13</v>
      </c>
      <c r="BG79" s="53">
        <v>0.26</v>
      </c>
      <c r="BH79" s="53">
        <v>0.06</v>
      </c>
      <c r="BI79" s="53">
        <v>0</v>
      </c>
      <c r="BJ79" s="53">
        <v>3.99</v>
      </c>
      <c r="BK79" s="34">
        <f t="shared" si="6"/>
        <v>60.820000000000007</v>
      </c>
    </row>
    <row r="80" spans="1:63" x14ac:dyDescent="0.2">
      <c r="A80" s="51"/>
      <c r="B80" s="52" t="s">
        <v>87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0.24</v>
      </c>
      <c r="I80" s="53">
        <v>0</v>
      </c>
      <c r="J80" s="53">
        <v>0</v>
      </c>
      <c r="K80" s="53">
        <v>0</v>
      </c>
      <c r="L80" s="53">
        <v>0.36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0.08</v>
      </c>
      <c r="S80" s="53">
        <v>0</v>
      </c>
      <c r="T80" s="53">
        <v>0</v>
      </c>
      <c r="U80" s="53">
        <v>0</v>
      </c>
      <c r="V80" s="53">
        <v>0.08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3.35</v>
      </c>
      <c r="AC80" s="53">
        <v>0.32</v>
      </c>
      <c r="AD80" s="53">
        <v>0</v>
      </c>
      <c r="AE80" s="53">
        <v>0</v>
      </c>
      <c r="AF80" s="53">
        <v>19.43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3.4</v>
      </c>
      <c r="AM80" s="53">
        <v>0.14000000000000001</v>
      </c>
      <c r="AN80" s="53">
        <v>0</v>
      </c>
      <c r="AO80" s="53">
        <v>0</v>
      </c>
      <c r="AP80" s="53">
        <v>9.19</v>
      </c>
      <c r="AQ80" s="53">
        <v>0</v>
      </c>
      <c r="AR80" s="53">
        <v>0</v>
      </c>
      <c r="AS80" s="53">
        <v>0</v>
      </c>
      <c r="AT80" s="53">
        <v>0</v>
      </c>
      <c r="AU80" s="53">
        <v>0</v>
      </c>
      <c r="AV80" s="53">
        <v>1.41</v>
      </c>
      <c r="AW80" s="53">
        <v>1.39</v>
      </c>
      <c r="AX80" s="53">
        <v>0</v>
      </c>
      <c r="AY80" s="53">
        <v>0</v>
      </c>
      <c r="AZ80" s="53">
        <v>6.57</v>
      </c>
      <c r="BA80" s="53">
        <v>0</v>
      </c>
      <c r="BB80" s="53">
        <v>0</v>
      </c>
      <c r="BC80" s="53">
        <v>0</v>
      </c>
      <c r="BD80" s="53">
        <v>0</v>
      </c>
      <c r="BE80" s="53">
        <v>0</v>
      </c>
      <c r="BF80" s="53">
        <v>0.66</v>
      </c>
      <c r="BG80" s="53">
        <v>0</v>
      </c>
      <c r="BH80" s="53">
        <v>0</v>
      </c>
      <c r="BI80" s="53">
        <v>0</v>
      </c>
      <c r="BJ80" s="53">
        <v>1.52</v>
      </c>
      <c r="BK80" s="34">
        <f t="shared" si="6"/>
        <v>48.139999999999993</v>
      </c>
    </row>
    <row r="81" spans="1:63" x14ac:dyDescent="0.2">
      <c r="A81" s="51"/>
      <c r="B81" s="52" t="s">
        <v>88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0.37</v>
      </c>
      <c r="I81" s="53">
        <v>0</v>
      </c>
      <c r="J81" s="53">
        <v>0</v>
      </c>
      <c r="K81" s="53">
        <v>0</v>
      </c>
      <c r="L81" s="53">
        <v>0.46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0.14000000000000001</v>
      </c>
      <c r="S81" s="53">
        <v>0</v>
      </c>
      <c r="T81" s="53">
        <v>0</v>
      </c>
      <c r="U81" s="53">
        <v>0</v>
      </c>
      <c r="V81" s="53">
        <v>0.1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2.19</v>
      </c>
      <c r="AC81" s="53">
        <v>0.35</v>
      </c>
      <c r="AD81" s="53">
        <v>0</v>
      </c>
      <c r="AE81" s="53">
        <v>0</v>
      </c>
      <c r="AF81" s="53">
        <v>7.92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2.08</v>
      </c>
      <c r="AM81" s="53">
        <v>0.56000000000000005</v>
      </c>
      <c r="AN81" s="53">
        <v>0</v>
      </c>
      <c r="AO81" s="53">
        <v>0</v>
      </c>
      <c r="AP81" s="53">
        <v>3.78</v>
      </c>
      <c r="AQ81" s="53">
        <v>0</v>
      </c>
      <c r="AR81" s="53">
        <v>0</v>
      </c>
      <c r="AS81" s="53">
        <v>0</v>
      </c>
      <c r="AT81" s="53">
        <v>0</v>
      </c>
      <c r="AU81" s="53">
        <v>0</v>
      </c>
      <c r="AV81" s="53">
        <v>1.26</v>
      </c>
      <c r="AW81" s="53">
        <v>1.63</v>
      </c>
      <c r="AX81" s="53">
        <v>0</v>
      </c>
      <c r="AY81" s="53">
        <v>0</v>
      </c>
      <c r="AZ81" s="53">
        <v>4.47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1.1399999999999999</v>
      </c>
      <c r="BG81" s="53">
        <v>0.19</v>
      </c>
      <c r="BH81" s="53">
        <v>0.75</v>
      </c>
      <c r="BI81" s="53">
        <v>0</v>
      </c>
      <c r="BJ81" s="53">
        <v>3.71</v>
      </c>
      <c r="BK81" s="34">
        <f t="shared" si="6"/>
        <v>31.1</v>
      </c>
    </row>
    <row r="82" spans="1:63" x14ac:dyDescent="0.2">
      <c r="A82" s="51"/>
      <c r="B82" s="52" t="s">
        <v>89</v>
      </c>
      <c r="C82" s="53">
        <v>0</v>
      </c>
      <c r="D82" s="53">
        <v>17.79</v>
      </c>
      <c r="E82" s="53">
        <v>12.8</v>
      </c>
      <c r="F82" s="53">
        <v>0</v>
      </c>
      <c r="G82" s="53">
        <v>0</v>
      </c>
      <c r="H82" s="53">
        <v>26.3</v>
      </c>
      <c r="I82" s="53">
        <v>2280.7800000000002</v>
      </c>
      <c r="J82" s="53">
        <v>0.52</v>
      </c>
      <c r="K82" s="53">
        <v>0</v>
      </c>
      <c r="L82" s="53">
        <v>208.7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9.61</v>
      </c>
      <c r="S82" s="53">
        <v>37.83</v>
      </c>
      <c r="T82" s="53">
        <v>11.29</v>
      </c>
      <c r="U82" s="53">
        <v>0</v>
      </c>
      <c r="V82" s="53">
        <v>23.57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0.49</v>
      </c>
      <c r="AC82" s="53">
        <v>0</v>
      </c>
      <c r="AD82" s="53">
        <v>0</v>
      </c>
      <c r="AE82" s="53">
        <v>0</v>
      </c>
      <c r="AF82" s="53">
        <v>4.75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0.65</v>
      </c>
      <c r="AM82" s="53">
        <v>0.02</v>
      </c>
      <c r="AN82" s="53">
        <v>0</v>
      </c>
      <c r="AO82" s="53">
        <v>0</v>
      </c>
      <c r="AP82" s="53">
        <v>2.54</v>
      </c>
      <c r="AQ82" s="53">
        <v>0</v>
      </c>
      <c r="AR82" s="53">
        <v>0</v>
      </c>
      <c r="AS82" s="53">
        <v>0</v>
      </c>
      <c r="AT82" s="53">
        <v>0</v>
      </c>
      <c r="AU82" s="53">
        <v>0</v>
      </c>
      <c r="AV82" s="53">
        <v>27.15</v>
      </c>
      <c r="AW82" s="53">
        <v>346.74</v>
      </c>
      <c r="AX82" s="53">
        <v>0</v>
      </c>
      <c r="AY82" s="53">
        <v>0</v>
      </c>
      <c r="AZ82" s="53">
        <v>140.75</v>
      </c>
      <c r="BA82" s="53">
        <v>0</v>
      </c>
      <c r="BB82" s="53">
        <v>0</v>
      </c>
      <c r="BC82" s="53">
        <v>0</v>
      </c>
      <c r="BD82" s="53">
        <v>0</v>
      </c>
      <c r="BE82" s="53">
        <v>0</v>
      </c>
      <c r="BF82" s="53">
        <v>52.98</v>
      </c>
      <c r="BG82" s="53">
        <v>18.95</v>
      </c>
      <c r="BH82" s="53">
        <v>6.1</v>
      </c>
      <c r="BI82" s="53">
        <v>0</v>
      </c>
      <c r="BJ82" s="53">
        <v>91.9</v>
      </c>
      <c r="BK82" s="34">
        <f t="shared" si="6"/>
        <v>3322.2099999999996</v>
      </c>
    </row>
    <row r="83" spans="1:63" x14ac:dyDescent="0.2">
      <c r="A83" s="51"/>
      <c r="B83" s="52" t="s">
        <v>90</v>
      </c>
      <c r="C83" s="53">
        <v>0</v>
      </c>
      <c r="D83" s="53">
        <v>10.11</v>
      </c>
      <c r="E83" s="53">
        <v>0</v>
      </c>
      <c r="F83" s="53">
        <v>0</v>
      </c>
      <c r="G83" s="53">
        <v>0</v>
      </c>
      <c r="H83" s="53">
        <v>7.07</v>
      </c>
      <c r="I83" s="53">
        <v>1124.47</v>
      </c>
      <c r="J83" s="53">
        <v>2.73</v>
      </c>
      <c r="K83" s="53">
        <v>0</v>
      </c>
      <c r="L83" s="53">
        <v>18.39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8.89</v>
      </c>
      <c r="S83" s="53">
        <v>3.78</v>
      </c>
      <c r="T83" s="53">
        <v>20.29</v>
      </c>
      <c r="U83" s="53">
        <v>0</v>
      </c>
      <c r="V83" s="53">
        <v>27.52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0.14000000000000001</v>
      </c>
      <c r="AC83" s="53">
        <v>0</v>
      </c>
      <c r="AD83" s="53">
        <v>0</v>
      </c>
      <c r="AE83" s="53">
        <v>0</v>
      </c>
      <c r="AF83" s="53">
        <v>0.31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0.16</v>
      </c>
      <c r="AM83" s="53">
        <v>0.02</v>
      </c>
      <c r="AN83" s="53">
        <v>0</v>
      </c>
      <c r="AO83" s="53">
        <v>0</v>
      </c>
      <c r="AP83" s="53">
        <v>1.49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86.31</v>
      </c>
      <c r="AW83" s="53">
        <v>169.6</v>
      </c>
      <c r="AX83" s="53">
        <v>0</v>
      </c>
      <c r="AY83" s="53">
        <v>0</v>
      </c>
      <c r="AZ83" s="53">
        <v>294.37</v>
      </c>
      <c r="BA83" s="53">
        <v>0</v>
      </c>
      <c r="BB83" s="53">
        <v>0</v>
      </c>
      <c r="BC83" s="53">
        <v>0</v>
      </c>
      <c r="BD83" s="53">
        <v>0</v>
      </c>
      <c r="BE83" s="53">
        <v>0</v>
      </c>
      <c r="BF83" s="53">
        <v>221.7</v>
      </c>
      <c r="BG83" s="53">
        <v>106.04</v>
      </c>
      <c r="BH83" s="53">
        <v>18.11</v>
      </c>
      <c r="BI83" s="53">
        <v>0</v>
      </c>
      <c r="BJ83" s="53">
        <v>332.69</v>
      </c>
      <c r="BK83" s="34">
        <f t="shared" si="6"/>
        <v>2454.1900000000005</v>
      </c>
    </row>
    <row r="84" spans="1:63" x14ac:dyDescent="0.2">
      <c r="A84" s="51"/>
      <c r="B84" s="52" t="s">
        <v>91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>
        <v>0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34">
        <f t="shared" si="6"/>
        <v>0</v>
      </c>
    </row>
    <row r="85" spans="1:63" ht="13.5" thickBot="1" x14ac:dyDescent="0.25">
      <c r="A85" s="51"/>
      <c r="B85" s="52" t="s">
        <v>92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>
        <v>0</v>
      </c>
      <c r="AQ85" s="53">
        <v>0</v>
      </c>
      <c r="AR85" s="53">
        <v>0</v>
      </c>
      <c r="AS85" s="53">
        <v>0</v>
      </c>
      <c r="AT85" s="53">
        <v>0</v>
      </c>
      <c r="AU85" s="53">
        <v>0</v>
      </c>
      <c r="AV85" s="53">
        <v>0</v>
      </c>
      <c r="AW85" s="53">
        <v>0</v>
      </c>
      <c r="AX85" s="53">
        <v>0</v>
      </c>
      <c r="AY85" s="53">
        <v>0</v>
      </c>
      <c r="AZ85" s="53">
        <v>0</v>
      </c>
      <c r="BA85" s="53">
        <v>0</v>
      </c>
      <c r="BB85" s="53">
        <v>0</v>
      </c>
      <c r="BC85" s="53">
        <v>0</v>
      </c>
      <c r="BD85" s="53">
        <v>0</v>
      </c>
      <c r="BE85" s="53">
        <v>0</v>
      </c>
      <c r="BF85" s="53">
        <v>0</v>
      </c>
      <c r="BG85" s="53">
        <v>0</v>
      </c>
      <c r="BH85" s="53">
        <v>0</v>
      </c>
      <c r="BI85" s="53">
        <v>0</v>
      </c>
      <c r="BJ85" s="53">
        <v>0</v>
      </c>
      <c r="BK85" s="34">
        <f t="shared" si="6"/>
        <v>0</v>
      </c>
    </row>
    <row r="86" spans="1:63" ht="13.5" thickBot="1" x14ac:dyDescent="0.25">
      <c r="A86" s="37"/>
      <c r="B86" s="38" t="s">
        <v>93</v>
      </c>
      <c r="C86" s="39">
        <f t="shared" ref="C86:BK86" si="7">SUM(C68:C85)</f>
        <v>0</v>
      </c>
      <c r="D86" s="39">
        <f t="shared" si="7"/>
        <v>93.089999999999989</v>
      </c>
      <c r="E86" s="39">
        <f t="shared" si="7"/>
        <v>139.91</v>
      </c>
      <c r="F86" s="39">
        <f t="shared" si="7"/>
        <v>0</v>
      </c>
      <c r="G86" s="39">
        <f t="shared" si="7"/>
        <v>0</v>
      </c>
      <c r="H86" s="39">
        <f t="shared" si="7"/>
        <v>274.64</v>
      </c>
      <c r="I86" s="39">
        <f t="shared" si="7"/>
        <v>5485.4900000000007</v>
      </c>
      <c r="J86" s="39">
        <f t="shared" si="7"/>
        <v>225.67000000000002</v>
      </c>
      <c r="K86" s="39">
        <f t="shared" si="7"/>
        <v>0</v>
      </c>
      <c r="L86" s="39">
        <f t="shared" si="7"/>
        <v>906.24999999999989</v>
      </c>
      <c r="M86" s="39">
        <f t="shared" si="7"/>
        <v>0</v>
      </c>
      <c r="N86" s="39">
        <f t="shared" si="7"/>
        <v>0</v>
      </c>
      <c r="O86" s="39">
        <f t="shared" si="7"/>
        <v>0</v>
      </c>
      <c r="P86" s="39">
        <f t="shared" si="7"/>
        <v>0</v>
      </c>
      <c r="Q86" s="39">
        <f t="shared" si="7"/>
        <v>0</v>
      </c>
      <c r="R86" s="39">
        <f t="shared" si="7"/>
        <v>305.89</v>
      </c>
      <c r="S86" s="39">
        <f t="shared" si="7"/>
        <v>348.07</v>
      </c>
      <c r="T86" s="39">
        <f t="shared" si="7"/>
        <v>200.00999999999996</v>
      </c>
      <c r="U86" s="39">
        <f t="shared" si="7"/>
        <v>0</v>
      </c>
      <c r="V86" s="39">
        <f t="shared" si="7"/>
        <v>224.49</v>
      </c>
      <c r="W86" s="39">
        <f t="shared" si="7"/>
        <v>0</v>
      </c>
      <c r="X86" s="39">
        <f t="shared" si="7"/>
        <v>0</v>
      </c>
      <c r="Y86" s="39">
        <f t="shared" si="7"/>
        <v>0</v>
      </c>
      <c r="Z86" s="39">
        <f t="shared" si="7"/>
        <v>0</v>
      </c>
      <c r="AA86" s="39">
        <f t="shared" si="7"/>
        <v>0</v>
      </c>
      <c r="AB86" s="39">
        <f t="shared" si="7"/>
        <v>85.759999999999977</v>
      </c>
      <c r="AC86" s="39">
        <f t="shared" si="7"/>
        <v>22.210000000000004</v>
      </c>
      <c r="AD86" s="39">
        <f t="shared" si="7"/>
        <v>0</v>
      </c>
      <c r="AE86" s="39">
        <f t="shared" si="7"/>
        <v>0</v>
      </c>
      <c r="AF86" s="39">
        <f t="shared" si="7"/>
        <v>73.12</v>
      </c>
      <c r="AG86" s="39">
        <f t="shared" si="7"/>
        <v>0</v>
      </c>
      <c r="AH86" s="39">
        <f t="shared" si="7"/>
        <v>0</v>
      </c>
      <c r="AI86" s="39">
        <f t="shared" si="7"/>
        <v>0</v>
      </c>
      <c r="AJ86" s="39">
        <f t="shared" si="7"/>
        <v>0</v>
      </c>
      <c r="AK86" s="39">
        <f t="shared" si="7"/>
        <v>0</v>
      </c>
      <c r="AL86" s="39">
        <f t="shared" si="7"/>
        <v>654.13999999999987</v>
      </c>
      <c r="AM86" s="39">
        <f t="shared" si="7"/>
        <v>4.2599999999999989</v>
      </c>
      <c r="AN86" s="39">
        <f t="shared" si="7"/>
        <v>0</v>
      </c>
      <c r="AO86" s="39">
        <f t="shared" si="7"/>
        <v>0</v>
      </c>
      <c r="AP86" s="39">
        <f t="shared" si="7"/>
        <v>26.169999999999998</v>
      </c>
      <c r="AQ86" s="39">
        <f t="shared" si="7"/>
        <v>0</v>
      </c>
      <c r="AR86" s="39">
        <f t="shared" si="7"/>
        <v>0</v>
      </c>
      <c r="AS86" s="39">
        <f t="shared" si="7"/>
        <v>0</v>
      </c>
      <c r="AT86" s="39">
        <f t="shared" si="7"/>
        <v>0</v>
      </c>
      <c r="AU86" s="39">
        <f t="shared" si="7"/>
        <v>0</v>
      </c>
      <c r="AV86" s="39">
        <f t="shared" si="7"/>
        <v>4909.5699999999988</v>
      </c>
      <c r="AW86" s="39">
        <f t="shared" si="7"/>
        <v>3165.72</v>
      </c>
      <c r="AX86" s="39">
        <f t="shared" si="7"/>
        <v>71.709999999999994</v>
      </c>
      <c r="AY86" s="39">
        <f t="shared" si="7"/>
        <v>0</v>
      </c>
      <c r="AZ86" s="39">
        <f t="shared" si="7"/>
        <v>2648.7400000000002</v>
      </c>
      <c r="BA86" s="39">
        <f t="shared" si="7"/>
        <v>0</v>
      </c>
      <c r="BB86" s="39">
        <f t="shared" si="7"/>
        <v>0</v>
      </c>
      <c r="BC86" s="39">
        <f t="shared" si="7"/>
        <v>0</v>
      </c>
      <c r="BD86" s="39">
        <f t="shared" si="7"/>
        <v>0</v>
      </c>
      <c r="BE86" s="39">
        <f t="shared" si="7"/>
        <v>0</v>
      </c>
      <c r="BF86" s="39">
        <f t="shared" si="7"/>
        <v>7951.3399999999992</v>
      </c>
      <c r="BG86" s="39">
        <f t="shared" si="7"/>
        <v>537.4</v>
      </c>
      <c r="BH86" s="39">
        <f t="shared" si="7"/>
        <v>160.74999999999994</v>
      </c>
      <c r="BI86" s="39">
        <f t="shared" si="7"/>
        <v>0</v>
      </c>
      <c r="BJ86" s="39">
        <f t="shared" si="7"/>
        <v>1542.7300000000002</v>
      </c>
      <c r="BK86" s="44">
        <f t="shared" si="7"/>
        <v>30057.129999999997</v>
      </c>
    </row>
    <row r="87" spans="1:63" ht="13.5" thickBot="1" x14ac:dyDescent="0.25">
      <c r="A87" s="54"/>
      <c r="B87" s="55" t="s">
        <v>94</v>
      </c>
      <c r="C87" s="56">
        <f t="shared" ref="C87:BK87" si="8">C86+C66+C64+C62+C19+C16</f>
        <v>0</v>
      </c>
      <c r="D87" s="56">
        <f t="shared" si="8"/>
        <v>4931.4900000000007</v>
      </c>
      <c r="E87" s="56">
        <f t="shared" si="8"/>
        <v>777.69999999999993</v>
      </c>
      <c r="F87" s="56">
        <f t="shared" si="8"/>
        <v>0</v>
      </c>
      <c r="G87" s="56">
        <f t="shared" si="8"/>
        <v>0</v>
      </c>
      <c r="H87" s="56">
        <f t="shared" si="8"/>
        <v>399.28</v>
      </c>
      <c r="I87" s="56">
        <f t="shared" si="8"/>
        <v>38082.6</v>
      </c>
      <c r="J87" s="56">
        <f t="shared" si="8"/>
        <v>2451.3200000000002</v>
      </c>
      <c r="K87" s="56">
        <f t="shared" si="8"/>
        <v>0</v>
      </c>
      <c r="L87" s="56">
        <f t="shared" si="8"/>
        <v>2391.66</v>
      </c>
      <c r="M87" s="56">
        <f t="shared" si="8"/>
        <v>0</v>
      </c>
      <c r="N87" s="56">
        <f t="shared" si="8"/>
        <v>0</v>
      </c>
      <c r="O87" s="56">
        <f t="shared" si="8"/>
        <v>0</v>
      </c>
      <c r="P87" s="56">
        <f t="shared" si="8"/>
        <v>0</v>
      </c>
      <c r="Q87" s="56">
        <f t="shared" si="8"/>
        <v>0</v>
      </c>
      <c r="R87" s="56">
        <f t="shared" si="8"/>
        <v>361.95999999999992</v>
      </c>
      <c r="S87" s="56">
        <f t="shared" si="8"/>
        <v>2722.42</v>
      </c>
      <c r="T87" s="56">
        <f t="shared" si="8"/>
        <v>531</v>
      </c>
      <c r="U87" s="56">
        <f t="shared" si="8"/>
        <v>0</v>
      </c>
      <c r="V87" s="56">
        <f t="shared" si="8"/>
        <v>408.82</v>
      </c>
      <c r="W87" s="56">
        <f t="shared" si="8"/>
        <v>0</v>
      </c>
      <c r="X87" s="56">
        <f t="shared" si="8"/>
        <v>0</v>
      </c>
      <c r="Y87" s="56">
        <f t="shared" si="8"/>
        <v>0</v>
      </c>
      <c r="Z87" s="56">
        <f t="shared" si="8"/>
        <v>0</v>
      </c>
      <c r="AA87" s="56">
        <f t="shared" si="8"/>
        <v>0</v>
      </c>
      <c r="AB87" s="56">
        <f t="shared" si="8"/>
        <v>89.009999999999977</v>
      </c>
      <c r="AC87" s="56">
        <f t="shared" si="8"/>
        <v>33.180000000000007</v>
      </c>
      <c r="AD87" s="56">
        <f t="shared" si="8"/>
        <v>1.42</v>
      </c>
      <c r="AE87" s="56">
        <f t="shared" si="8"/>
        <v>0</v>
      </c>
      <c r="AF87" s="56">
        <f t="shared" si="8"/>
        <v>97.38000000000001</v>
      </c>
      <c r="AG87" s="56">
        <f t="shared" si="8"/>
        <v>0</v>
      </c>
      <c r="AH87" s="56">
        <f t="shared" si="8"/>
        <v>0</v>
      </c>
      <c r="AI87" s="56">
        <f t="shared" si="8"/>
        <v>0</v>
      </c>
      <c r="AJ87" s="56">
        <f t="shared" si="8"/>
        <v>0</v>
      </c>
      <c r="AK87" s="56">
        <f t="shared" si="8"/>
        <v>0</v>
      </c>
      <c r="AL87" s="56">
        <f t="shared" si="8"/>
        <v>656.1099999999999</v>
      </c>
      <c r="AM87" s="56">
        <f t="shared" si="8"/>
        <v>11.679999999999998</v>
      </c>
      <c r="AN87" s="56">
        <f t="shared" si="8"/>
        <v>0.3</v>
      </c>
      <c r="AO87" s="56">
        <f t="shared" si="8"/>
        <v>0</v>
      </c>
      <c r="AP87" s="56">
        <f t="shared" si="8"/>
        <v>31.06</v>
      </c>
      <c r="AQ87" s="56">
        <f t="shared" si="8"/>
        <v>0</v>
      </c>
      <c r="AR87" s="56">
        <f t="shared" si="8"/>
        <v>63.349999999999994</v>
      </c>
      <c r="AS87" s="56">
        <f t="shared" si="8"/>
        <v>0</v>
      </c>
      <c r="AT87" s="56">
        <f t="shared" si="8"/>
        <v>0</v>
      </c>
      <c r="AU87" s="56">
        <f t="shared" si="8"/>
        <v>0</v>
      </c>
      <c r="AV87" s="56">
        <f t="shared" si="8"/>
        <v>5092.2799999999979</v>
      </c>
      <c r="AW87" s="56">
        <f t="shared" si="8"/>
        <v>8257.33</v>
      </c>
      <c r="AX87" s="56">
        <f t="shared" si="8"/>
        <v>156.54999999999998</v>
      </c>
      <c r="AY87" s="56">
        <f t="shared" si="8"/>
        <v>0</v>
      </c>
      <c r="AZ87" s="56">
        <f t="shared" si="8"/>
        <v>4102.8700000000008</v>
      </c>
      <c r="BA87" s="56">
        <f t="shared" si="8"/>
        <v>0</v>
      </c>
      <c r="BB87" s="56">
        <f t="shared" si="8"/>
        <v>0</v>
      </c>
      <c r="BC87" s="56">
        <f t="shared" si="8"/>
        <v>0</v>
      </c>
      <c r="BD87" s="56">
        <f t="shared" si="8"/>
        <v>0</v>
      </c>
      <c r="BE87" s="56">
        <f t="shared" si="8"/>
        <v>0</v>
      </c>
      <c r="BF87" s="56">
        <f t="shared" si="8"/>
        <v>8203.1299999999992</v>
      </c>
      <c r="BG87" s="56">
        <f t="shared" si="8"/>
        <v>830.63999999999987</v>
      </c>
      <c r="BH87" s="56">
        <f t="shared" si="8"/>
        <v>212.43999999999994</v>
      </c>
      <c r="BI87" s="56">
        <f t="shared" si="8"/>
        <v>0</v>
      </c>
      <c r="BJ87" s="56">
        <f t="shared" si="8"/>
        <v>1979.4600000000005</v>
      </c>
      <c r="BK87" s="56">
        <f t="shared" si="8"/>
        <v>82876.439999999988</v>
      </c>
    </row>
    <row r="88" spans="1:63" x14ac:dyDescent="0.2">
      <c r="A88" s="57"/>
      <c r="B88" s="58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3"/>
    </row>
    <row r="89" spans="1:63" x14ac:dyDescent="0.2">
      <c r="A89" s="27" t="s">
        <v>95</v>
      </c>
      <c r="B89" s="59" t="s">
        <v>96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1"/>
    </row>
    <row r="90" spans="1:63" x14ac:dyDescent="0.2">
      <c r="A90" s="27" t="s">
        <v>13</v>
      </c>
      <c r="B90" s="28" t="s">
        <v>97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1"/>
    </row>
    <row r="91" spans="1:63" x14ac:dyDescent="0.2">
      <c r="A91" s="31"/>
      <c r="B91" s="32" t="s">
        <v>98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87.73</v>
      </c>
      <c r="I91" s="33">
        <v>4.13</v>
      </c>
      <c r="J91" s="33">
        <v>0</v>
      </c>
      <c r="K91" s="33">
        <v>0</v>
      </c>
      <c r="L91" s="33">
        <v>29.66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82.43</v>
      </c>
      <c r="S91" s="33">
        <v>4.17</v>
      </c>
      <c r="T91" s="33">
        <v>0.02</v>
      </c>
      <c r="U91" s="33">
        <v>0</v>
      </c>
      <c r="V91" s="33">
        <v>12.8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12.93</v>
      </c>
      <c r="AC91" s="33">
        <v>2.4</v>
      </c>
      <c r="AD91" s="33">
        <v>0</v>
      </c>
      <c r="AE91" s="33">
        <v>0</v>
      </c>
      <c r="AF91" s="33">
        <v>6.15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12.82</v>
      </c>
      <c r="AM91" s="33">
        <v>0.52</v>
      </c>
      <c r="AN91" s="33">
        <v>0</v>
      </c>
      <c r="AO91" s="33">
        <v>0</v>
      </c>
      <c r="AP91" s="33">
        <v>3.78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724.67</v>
      </c>
      <c r="AW91" s="33">
        <v>48.94</v>
      </c>
      <c r="AX91" s="33">
        <v>0.11</v>
      </c>
      <c r="AY91" s="33">
        <v>0</v>
      </c>
      <c r="AZ91" s="33">
        <v>212.96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1361.96</v>
      </c>
      <c r="BG91" s="33">
        <v>107.15</v>
      </c>
      <c r="BH91" s="33">
        <v>0</v>
      </c>
      <c r="BI91" s="33">
        <v>0</v>
      </c>
      <c r="BJ91" s="33">
        <v>211.62</v>
      </c>
      <c r="BK91" s="34">
        <f>SUM(C91:BJ91)</f>
        <v>2926.9500000000003</v>
      </c>
    </row>
    <row r="92" spans="1:63" ht="13.5" thickBot="1" x14ac:dyDescent="0.25">
      <c r="A92" s="31"/>
      <c r="B92" s="32" t="s">
        <v>99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0.21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7.0000000000000007E-2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1534.94</v>
      </c>
      <c r="AW92" s="33">
        <v>21.02</v>
      </c>
      <c r="AX92" s="33">
        <v>0.02</v>
      </c>
      <c r="AY92" s="33">
        <v>0</v>
      </c>
      <c r="AZ92" s="33">
        <v>0.74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832.52</v>
      </c>
      <c r="BG92" s="33">
        <v>9.89</v>
      </c>
      <c r="BH92" s="33">
        <v>0</v>
      </c>
      <c r="BI92" s="33">
        <v>0</v>
      </c>
      <c r="BJ92" s="33">
        <v>0.15</v>
      </c>
      <c r="BK92" s="34">
        <f>SUM(C92:BJ92)</f>
        <v>2399.56</v>
      </c>
    </row>
    <row r="93" spans="1:63" ht="13.5" thickBot="1" x14ac:dyDescent="0.25">
      <c r="A93" s="37"/>
      <c r="B93" s="38" t="s">
        <v>18</v>
      </c>
      <c r="C93" s="39">
        <f t="shared" ref="C93:BK93" si="9">SUM(C91:C92)</f>
        <v>0</v>
      </c>
      <c r="D93" s="39">
        <f t="shared" si="9"/>
        <v>0</v>
      </c>
      <c r="E93" s="39">
        <f t="shared" si="9"/>
        <v>0</v>
      </c>
      <c r="F93" s="39">
        <f t="shared" si="9"/>
        <v>0</v>
      </c>
      <c r="G93" s="39">
        <f t="shared" si="9"/>
        <v>0</v>
      </c>
      <c r="H93" s="39">
        <f t="shared" si="9"/>
        <v>87.73</v>
      </c>
      <c r="I93" s="39">
        <f t="shared" si="9"/>
        <v>4.13</v>
      </c>
      <c r="J93" s="39">
        <f t="shared" si="9"/>
        <v>0</v>
      </c>
      <c r="K93" s="39">
        <f t="shared" si="9"/>
        <v>0</v>
      </c>
      <c r="L93" s="39">
        <f t="shared" si="9"/>
        <v>29.66</v>
      </c>
      <c r="M93" s="39">
        <f t="shared" si="9"/>
        <v>0</v>
      </c>
      <c r="N93" s="39">
        <f t="shared" si="9"/>
        <v>0</v>
      </c>
      <c r="O93" s="39">
        <f t="shared" si="9"/>
        <v>0</v>
      </c>
      <c r="P93" s="39">
        <f t="shared" si="9"/>
        <v>0</v>
      </c>
      <c r="Q93" s="39">
        <f t="shared" si="9"/>
        <v>0</v>
      </c>
      <c r="R93" s="39">
        <f t="shared" si="9"/>
        <v>82.43</v>
      </c>
      <c r="S93" s="39">
        <f t="shared" si="9"/>
        <v>4.17</v>
      </c>
      <c r="T93" s="39">
        <f t="shared" si="9"/>
        <v>0.02</v>
      </c>
      <c r="U93" s="39">
        <f t="shared" si="9"/>
        <v>0</v>
      </c>
      <c r="V93" s="39">
        <f t="shared" si="9"/>
        <v>12.8</v>
      </c>
      <c r="W93" s="39">
        <f t="shared" si="9"/>
        <v>0</v>
      </c>
      <c r="X93" s="39">
        <f t="shared" si="9"/>
        <v>0</v>
      </c>
      <c r="Y93" s="39">
        <f t="shared" si="9"/>
        <v>0</v>
      </c>
      <c r="Z93" s="39">
        <f t="shared" si="9"/>
        <v>0</v>
      </c>
      <c r="AA93" s="39">
        <f t="shared" si="9"/>
        <v>0</v>
      </c>
      <c r="AB93" s="39">
        <f t="shared" si="9"/>
        <v>13.14</v>
      </c>
      <c r="AC93" s="39">
        <f t="shared" si="9"/>
        <v>2.4</v>
      </c>
      <c r="AD93" s="39">
        <f t="shared" si="9"/>
        <v>0</v>
      </c>
      <c r="AE93" s="39">
        <f t="shared" si="9"/>
        <v>0</v>
      </c>
      <c r="AF93" s="39">
        <f t="shared" si="9"/>
        <v>6.15</v>
      </c>
      <c r="AG93" s="39">
        <f t="shared" si="9"/>
        <v>0</v>
      </c>
      <c r="AH93" s="39">
        <f t="shared" si="9"/>
        <v>0</v>
      </c>
      <c r="AI93" s="39">
        <f t="shared" si="9"/>
        <v>0</v>
      </c>
      <c r="AJ93" s="39">
        <f t="shared" si="9"/>
        <v>0</v>
      </c>
      <c r="AK93" s="39">
        <f t="shared" si="9"/>
        <v>0</v>
      </c>
      <c r="AL93" s="39">
        <f t="shared" si="9"/>
        <v>12.89</v>
      </c>
      <c r="AM93" s="39">
        <f t="shared" si="9"/>
        <v>0.52</v>
      </c>
      <c r="AN93" s="39">
        <f t="shared" si="9"/>
        <v>0</v>
      </c>
      <c r="AO93" s="39">
        <f t="shared" si="9"/>
        <v>0</v>
      </c>
      <c r="AP93" s="39">
        <f t="shared" si="9"/>
        <v>3.78</v>
      </c>
      <c r="AQ93" s="39">
        <f t="shared" si="9"/>
        <v>0</v>
      </c>
      <c r="AR93" s="39">
        <f t="shared" si="9"/>
        <v>0</v>
      </c>
      <c r="AS93" s="39">
        <f t="shared" si="9"/>
        <v>0</v>
      </c>
      <c r="AT93" s="39">
        <f t="shared" si="9"/>
        <v>0</v>
      </c>
      <c r="AU93" s="39">
        <f t="shared" si="9"/>
        <v>0</v>
      </c>
      <c r="AV93" s="39">
        <f t="shared" si="9"/>
        <v>2259.61</v>
      </c>
      <c r="AW93" s="39">
        <f t="shared" si="9"/>
        <v>69.959999999999994</v>
      </c>
      <c r="AX93" s="39">
        <f t="shared" si="9"/>
        <v>0.13</v>
      </c>
      <c r="AY93" s="39">
        <f t="shared" si="9"/>
        <v>0</v>
      </c>
      <c r="AZ93" s="39">
        <f t="shared" si="9"/>
        <v>213.70000000000002</v>
      </c>
      <c r="BA93" s="39">
        <f t="shared" si="9"/>
        <v>0</v>
      </c>
      <c r="BB93" s="39">
        <f t="shared" si="9"/>
        <v>0</v>
      </c>
      <c r="BC93" s="39">
        <f t="shared" si="9"/>
        <v>0</v>
      </c>
      <c r="BD93" s="39">
        <f t="shared" si="9"/>
        <v>0</v>
      </c>
      <c r="BE93" s="39">
        <f t="shared" si="9"/>
        <v>0</v>
      </c>
      <c r="BF93" s="39">
        <f t="shared" si="9"/>
        <v>2194.48</v>
      </c>
      <c r="BG93" s="39">
        <f t="shared" si="9"/>
        <v>117.04</v>
      </c>
      <c r="BH93" s="39">
        <f t="shared" si="9"/>
        <v>0</v>
      </c>
      <c r="BI93" s="39">
        <f t="shared" si="9"/>
        <v>0</v>
      </c>
      <c r="BJ93" s="39">
        <f t="shared" si="9"/>
        <v>211.77</v>
      </c>
      <c r="BK93" s="39">
        <f t="shared" si="9"/>
        <v>5326.51</v>
      </c>
    </row>
    <row r="94" spans="1:63" x14ac:dyDescent="0.2">
      <c r="A94" s="40" t="s">
        <v>19</v>
      </c>
      <c r="B94" s="41" t="s">
        <v>100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31"/>
      <c r="B95" s="32" t="s">
        <v>101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160.16</v>
      </c>
      <c r="I95" s="33">
        <v>97.24</v>
      </c>
      <c r="J95" s="33">
        <v>9.57</v>
      </c>
      <c r="K95" s="33">
        <v>0</v>
      </c>
      <c r="L95" s="33">
        <v>174.92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101.7</v>
      </c>
      <c r="S95" s="33">
        <v>124.34</v>
      </c>
      <c r="T95" s="33">
        <v>1.36</v>
      </c>
      <c r="U95" s="33">
        <v>0</v>
      </c>
      <c r="V95" s="33">
        <v>100.69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53.19</v>
      </c>
      <c r="AC95" s="33">
        <v>5.93</v>
      </c>
      <c r="AD95" s="33">
        <v>0</v>
      </c>
      <c r="AE95" s="33">
        <v>0</v>
      </c>
      <c r="AF95" s="33">
        <v>48.15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47.15</v>
      </c>
      <c r="AM95" s="33">
        <v>3.33</v>
      </c>
      <c r="AN95" s="33">
        <v>0</v>
      </c>
      <c r="AO95" s="33">
        <v>0</v>
      </c>
      <c r="AP95" s="33">
        <v>37.119999999999997</v>
      </c>
      <c r="AQ95" s="33">
        <v>0</v>
      </c>
      <c r="AR95" s="33">
        <v>0.01</v>
      </c>
      <c r="AS95" s="33">
        <v>0.01</v>
      </c>
      <c r="AT95" s="33">
        <v>0</v>
      </c>
      <c r="AU95" s="33">
        <v>0</v>
      </c>
      <c r="AV95" s="33">
        <v>2446.0500000000002</v>
      </c>
      <c r="AW95" s="33">
        <v>378</v>
      </c>
      <c r="AX95" s="33">
        <v>1.22</v>
      </c>
      <c r="AY95" s="33">
        <v>0</v>
      </c>
      <c r="AZ95" s="33">
        <v>2028.06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2219.5</v>
      </c>
      <c r="BG95" s="33">
        <v>172.08</v>
      </c>
      <c r="BH95" s="33">
        <v>0.62</v>
      </c>
      <c r="BI95" s="33">
        <v>0</v>
      </c>
      <c r="BJ95" s="33">
        <v>1644.01</v>
      </c>
      <c r="BK95" s="34">
        <f t="shared" ref="BK95:BK118" si="10">SUM(C95:BJ95)</f>
        <v>9854.4100000000017</v>
      </c>
    </row>
    <row r="96" spans="1:63" x14ac:dyDescent="0.2">
      <c r="A96" s="31"/>
      <c r="B96" s="32" t="s">
        <v>102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648.77</v>
      </c>
      <c r="I96" s="33">
        <v>1067.67</v>
      </c>
      <c r="J96" s="33">
        <v>4.8499999999999996</v>
      </c>
      <c r="K96" s="33">
        <v>0</v>
      </c>
      <c r="L96" s="33">
        <v>1024.52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417.1</v>
      </c>
      <c r="S96" s="33">
        <v>174.34</v>
      </c>
      <c r="T96" s="33">
        <v>0</v>
      </c>
      <c r="U96" s="33">
        <v>0</v>
      </c>
      <c r="V96" s="33">
        <v>206.28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100.82</v>
      </c>
      <c r="AC96" s="33">
        <v>39.89</v>
      </c>
      <c r="AD96" s="33">
        <v>0</v>
      </c>
      <c r="AE96" s="33">
        <v>0</v>
      </c>
      <c r="AF96" s="33">
        <v>310.05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87.66</v>
      </c>
      <c r="AM96" s="33">
        <v>15.91</v>
      </c>
      <c r="AN96" s="33">
        <v>0</v>
      </c>
      <c r="AO96" s="33">
        <v>0</v>
      </c>
      <c r="AP96" s="33">
        <v>95.81</v>
      </c>
      <c r="AQ96" s="33">
        <v>0</v>
      </c>
      <c r="AR96" s="33">
        <v>0.14000000000000001</v>
      </c>
      <c r="AS96" s="33">
        <v>0.38</v>
      </c>
      <c r="AT96" s="33">
        <v>0</v>
      </c>
      <c r="AU96" s="33">
        <v>0</v>
      </c>
      <c r="AV96" s="33">
        <v>6602.84</v>
      </c>
      <c r="AW96" s="33">
        <v>878.46</v>
      </c>
      <c r="AX96" s="33">
        <v>3.2</v>
      </c>
      <c r="AY96" s="33">
        <v>0.25</v>
      </c>
      <c r="AZ96" s="33">
        <v>5010.96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6159.9800000000005</v>
      </c>
      <c r="BG96" s="33">
        <v>276.69</v>
      </c>
      <c r="BH96" s="33">
        <v>0.38</v>
      </c>
      <c r="BI96" s="33">
        <v>0</v>
      </c>
      <c r="BJ96" s="33">
        <v>1972.06</v>
      </c>
      <c r="BK96" s="34">
        <f t="shared" si="10"/>
        <v>25099.010000000002</v>
      </c>
    </row>
    <row r="97" spans="1:63" x14ac:dyDescent="0.2">
      <c r="A97" s="31"/>
      <c r="B97" s="32" t="s">
        <v>103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20.66</v>
      </c>
      <c r="I97" s="33">
        <v>16.649999999999999</v>
      </c>
      <c r="J97" s="33">
        <v>0</v>
      </c>
      <c r="K97" s="33">
        <v>0</v>
      </c>
      <c r="L97" s="33">
        <v>11.49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13.06</v>
      </c>
      <c r="S97" s="33">
        <v>5.88</v>
      </c>
      <c r="T97" s="33">
        <v>0</v>
      </c>
      <c r="U97" s="33">
        <v>0</v>
      </c>
      <c r="V97" s="33">
        <v>4.41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4.8899999999999997</v>
      </c>
      <c r="AC97" s="33">
        <v>0.02</v>
      </c>
      <c r="AD97" s="33">
        <v>0</v>
      </c>
      <c r="AE97" s="33">
        <v>0</v>
      </c>
      <c r="AF97" s="33">
        <v>3.01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2.21</v>
      </c>
      <c r="AM97" s="33">
        <v>0.02</v>
      </c>
      <c r="AN97" s="33">
        <v>0</v>
      </c>
      <c r="AO97" s="33">
        <v>0</v>
      </c>
      <c r="AP97" s="33">
        <v>0.4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418.1</v>
      </c>
      <c r="AW97" s="33">
        <v>43.95</v>
      </c>
      <c r="AX97" s="33">
        <v>7.0000000000000007E-2</v>
      </c>
      <c r="AY97" s="33">
        <v>0</v>
      </c>
      <c r="AZ97" s="33">
        <v>142.93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502.35</v>
      </c>
      <c r="BG97" s="33">
        <v>21.08</v>
      </c>
      <c r="BH97" s="33">
        <v>7.0000000000000007E-2</v>
      </c>
      <c r="BI97" s="33">
        <v>0</v>
      </c>
      <c r="BJ97" s="33">
        <v>100.47</v>
      </c>
      <c r="BK97" s="34">
        <f t="shared" si="10"/>
        <v>1311.7199999999998</v>
      </c>
    </row>
    <row r="98" spans="1:63" x14ac:dyDescent="0.2">
      <c r="A98" s="31"/>
      <c r="B98" s="32" t="s">
        <v>104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94.46</v>
      </c>
      <c r="I98" s="33">
        <v>52.13</v>
      </c>
      <c r="J98" s="33">
        <v>0</v>
      </c>
      <c r="K98" s="33">
        <v>0</v>
      </c>
      <c r="L98" s="33">
        <v>55.9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56.65</v>
      </c>
      <c r="S98" s="33">
        <v>17.579999999999998</v>
      </c>
      <c r="T98" s="33">
        <v>0</v>
      </c>
      <c r="U98" s="33">
        <v>0</v>
      </c>
      <c r="V98" s="33">
        <v>12.33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7.44</v>
      </c>
      <c r="AC98" s="33">
        <v>1.42</v>
      </c>
      <c r="AD98" s="33">
        <v>0</v>
      </c>
      <c r="AE98" s="33">
        <v>0</v>
      </c>
      <c r="AF98" s="33">
        <v>1.07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8.08</v>
      </c>
      <c r="AM98" s="33">
        <v>0.01</v>
      </c>
      <c r="AN98" s="33">
        <v>0</v>
      </c>
      <c r="AO98" s="33">
        <v>0</v>
      </c>
      <c r="AP98" s="33">
        <v>0.21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713.64</v>
      </c>
      <c r="AW98" s="33">
        <v>86.73</v>
      </c>
      <c r="AX98" s="33">
        <v>0</v>
      </c>
      <c r="AY98" s="33">
        <v>0</v>
      </c>
      <c r="AZ98" s="33">
        <v>309.45999999999998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806.93</v>
      </c>
      <c r="BG98" s="33">
        <v>26.08</v>
      </c>
      <c r="BH98" s="33">
        <v>0.01</v>
      </c>
      <c r="BI98" s="33">
        <v>0</v>
      </c>
      <c r="BJ98" s="33">
        <v>166.9</v>
      </c>
      <c r="BK98" s="34">
        <f t="shared" si="10"/>
        <v>2417.0300000000002</v>
      </c>
    </row>
    <row r="99" spans="1:63" x14ac:dyDescent="0.2">
      <c r="A99" s="31"/>
      <c r="B99" s="32" t="s">
        <v>105</v>
      </c>
      <c r="C99" s="33">
        <v>0</v>
      </c>
      <c r="D99" s="33">
        <v>102.88</v>
      </c>
      <c r="E99" s="33">
        <v>0</v>
      </c>
      <c r="F99" s="33">
        <v>0</v>
      </c>
      <c r="G99" s="33">
        <v>0</v>
      </c>
      <c r="H99" s="33">
        <v>27.45</v>
      </c>
      <c r="I99" s="33">
        <v>2.0299999999999998</v>
      </c>
      <c r="J99" s="33">
        <v>0</v>
      </c>
      <c r="K99" s="33">
        <v>0</v>
      </c>
      <c r="L99" s="33">
        <v>18.84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18.96</v>
      </c>
      <c r="S99" s="33">
        <v>2.48</v>
      </c>
      <c r="T99" s="33">
        <v>0</v>
      </c>
      <c r="U99" s="33">
        <v>0</v>
      </c>
      <c r="V99" s="33">
        <v>7.51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2.2599999999999998</v>
      </c>
      <c r="AC99" s="33">
        <v>0</v>
      </c>
      <c r="AD99" s="33">
        <v>0</v>
      </c>
      <c r="AE99" s="33">
        <v>0</v>
      </c>
      <c r="AF99" s="33">
        <v>0.43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1.31</v>
      </c>
      <c r="AM99" s="33">
        <v>0.04</v>
      </c>
      <c r="AN99" s="33">
        <v>0</v>
      </c>
      <c r="AO99" s="33">
        <v>0</v>
      </c>
      <c r="AP99" s="33">
        <v>0.12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175.79</v>
      </c>
      <c r="AW99" s="33">
        <v>40.520000000000003</v>
      </c>
      <c r="AX99" s="33">
        <v>0</v>
      </c>
      <c r="AY99" s="33">
        <v>0</v>
      </c>
      <c r="AZ99" s="33">
        <v>131.11000000000001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188.41</v>
      </c>
      <c r="BG99" s="33">
        <v>9.94</v>
      </c>
      <c r="BH99" s="33">
        <v>0</v>
      </c>
      <c r="BI99" s="33">
        <v>0</v>
      </c>
      <c r="BJ99" s="33">
        <v>48.64</v>
      </c>
      <c r="BK99" s="34">
        <f t="shared" si="10"/>
        <v>778.72</v>
      </c>
    </row>
    <row r="100" spans="1:63" x14ac:dyDescent="0.2">
      <c r="A100" s="31"/>
      <c r="B100" s="32" t="s">
        <v>106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1280.77</v>
      </c>
      <c r="I100" s="33">
        <v>1428.5</v>
      </c>
      <c r="J100" s="33">
        <v>0</v>
      </c>
      <c r="K100" s="33">
        <v>0</v>
      </c>
      <c r="L100" s="33">
        <v>1727.39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642.70000000000005</v>
      </c>
      <c r="S100" s="33">
        <v>100.29</v>
      </c>
      <c r="T100" s="33">
        <v>0</v>
      </c>
      <c r="U100" s="33">
        <v>0</v>
      </c>
      <c r="V100" s="33">
        <v>197.22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10.09</v>
      </c>
      <c r="AC100" s="33">
        <v>3.15</v>
      </c>
      <c r="AD100" s="33">
        <v>0</v>
      </c>
      <c r="AE100" s="33">
        <v>0</v>
      </c>
      <c r="AF100" s="33">
        <v>19.489999999999998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4.3</v>
      </c>
      <c r="AM100" s="33">
        <v>0.78</v>
      </c>
      <c r="AN100" s="33">
        <v>0</v>
      </c>
      <c r="AO100" s="33">
        <v>0</v>
      </c>
      <c r="AP100" s="33">
        <v>4.1500000000000004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327.92</v>
      </c>
      <c r="AW100" s="33">
        <v>240.15</v>
      </c>
      <c r="AX100" s="33">
        <v>0</v>
      </c>
      <c r="AY100" s="33">
        <v>0</v>
      </c>
      <c r="AZ100" s="33">
        <v>672.51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150.19999999999999</v>
      </c>
      <c r="BG100" s="33">
        <v>16.78</v>
      </c>
      <c r="BH100" s="33">
        <v>0</v>
      </c>
      <c r="BI100" s="33">
        <v>0</v>
      </c>
      <c r="BJ100" s="33">
        <v>80.42</v>
      </c>
      <c r="BK100" s="34">
        <f t="shared" si="10"/>
        <v>6906.8099999999986</v>
      </c>
    </row>
    <row r="101" spans="1:63" x14ac:dyDescent="0.2">
      <c r="A101" s="31"/>
      <c r="B101" s="32" t="s">
        <v>107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9.82</v>
      </c>
      <c r="I101" s="33">
        <v>0</v>
      </c>
      <c r="J101" s="33">
        <v>0</v>
      </c>
      <c r="K101" s="33">
        <v>0</v>
      </c>
      <c r="L101" s="33">
        <v>5.46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11.45</v>
      </c>
      <c r="S101" s="33">
        <v>0</v>
      </c>
      <c r="T101" s="33">
        <v>0</v>
      </c>
      <c r="U101" s="33">
        <v>0</v>
      </c>
      <c r="V101" s="33">
        <v>4.3099999999999996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2.54</v>
      </c>
      <c r="AC101" s="33">
        <v>0</v>
      </c>
      <c r="AD101" s="33">
        <v>0</v>
      </c>
      <c r="AE101" s="33">
        <v>0</v>
      </c>
      <c r="AF101" s="33">
        <v>0.1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1.06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163.43</v>
      </c>
      <c r="AW101" s="33">
        <v>0</v>
      </c>
      <c r="AX101" s="33">
        <v>0</v>
      </c>
      <c r="AY101" s="33">
        <v>0</v>
      </c>
      <c r="AZ101" s="33">
        <v>57.22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323.13000000000005</v>
      </c>
      <c r="BG101" s="33">
        <v>0.02</v>
      </c>
      <c r="BH101" s="33">
        <v>0</v>
      </c>
      <c r="BI101" s="33">
        <v>0</v>
      </c>
      <c r="BJ101" s="33">
        <v>46.61</v>
      </c>
      <c r="BK101" s="34">
        <f t="shared" si="10"/>
        <v>625.15000000000009</v>
      </c>
    </row>
    <row r="102" spans="1:63" x14ac:dyDescent="0.2">
      <c r="A102" s="31"/>
      <c r="B102" s="32" t="s">
        <v>108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218.97</v>
      </c>
      <c r="I102" s="33">
        <v>93.02</v>
      </c>
      <c r="J102" s="33">
        <v>0</v>
      </c>
      <c r="K102" s="33">
        <v>0</v>
      </c>
      <c r="L102" s="33">
        <v>140.4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171.2</v>
      </c>
      <c r="S102" s="33">
        <v>35.85</v>
      </c>
      <c r="T102" s="33">
        <v>0</v>
      </c>
      <c r="U102" s="33">
        <v>0</v>
      </c>
      <c r="V102" s="33">
        <v>62.24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28.3</v>
      </c>
      <c r="AC102" s="33">
        <v>1.38</v>
      </c>
      <c r="AD102" s="33">
        <v>0</v>
      </c>
      <c r="AE102" s="33">
        <v>0</v>
      </c>
      <c r="AF102" s="33">
        <v>6.56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23.69</v>
      </c>
      <c r="AM102" s="33">
        <v>1.03</v>
      </c>
      <c r="AN102" s="33">
        <v>0</v>
      </c>
      <c r="AO102" s="33">
        <v>0</v>
      </c>
      <c r="AP102" s="33">
        <v>2.12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1767.68</v>
      </c>
      <c r="AW102" s="33">
        <v>205.43</v>
      </c>
      <c r="AX102" s="33">
        <v>0.01</v>
      </c>
      <c r="AY102" s="33">
        <v>0</v>
      </c>
      <c r="AZ102" s="33">
        <v>901.44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2389.5300000000002</v>
      </c>
      <c r="BG102" s="33">
        <v>105.67</v>
      </c>
      <c r="BH102" s="33">
        <v>0.43</v>
      </c>
      <c r="BI102" s="33">
        <v>0</v>
      </c>
      <c r="BJ102" s="33">
        <v>614.79999999999995</v>
      </c>
      <c r="BK102" s="34">
        <f t="shared" si="10"/>
        <v>6769.7500000000009</v>
      </c>
    </row>
    <row r="103" spans="1:63" x14ac:dyDescent="0.2">
      <c r="A103" s="31"/>
      <c r="B103" s="32" t="s">
        <v>109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11.74</v>
      </c>
      <c r="I103" s="33">
        <v>2.23</v>
      </c>
      <c r="J103" s="33">
        <v>0</v>
      </c>
      <c r="K103" s="33">
        <v>0</v>
      </c>
      <c r="L103" s="33">
        <v>4.3600000000000003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7.61</v>
      </c>
      <c r="S103" s="33">
        <v>0.39</v>
      </c>
      <c r="T103" s="33">
        <v>0</v>
      </c>
      <c r="U103" s="33">
        <v>0</v>
      </c>
      <c r="V103" s="33">
        <v>1.5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30.8</v>
      </c>
      <c r="AC103" s="33">
        <v>1.81</v>
      </c>
      <c r="AD103" s="33">
        <v>0</v>
      </c>
      <c r="AE103" s="33">
        <v>0</v>
      </c>
      <c r="AF103" s="33">
        <v>9.4700000000000006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16.71</v>
      </c>
      <c r="AM103" s="33">
        <v>0.37</v>
      </c>
      <c r="AN103" s="33">
        <v>0</v>
      </c>
      <c r="AO103" s="33">
        <v>0</v>
      </c>
      <c r="AP103" s="33">
        <v>0.86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552.02</v>
      </c>
      <c r="AW103" s="33">
        <v>41.57</v>
      </c>
      <c r="AX103" s="33">
        <v>0.05</v>
      </c>
      <c r="AY103" s="33">
        <v>0</v>
      </c>
      <c r="AZ103" s="33">
        <v>72.989999999999995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638.87</v>
      </c>
      <c r="BG103" s="33">
        <v>24.5</v>
      </c>
      <c r="BH103" s="33">
        <v>0.24</v>
      </c>
      <c r="BI103" s="33">
        <v>0</v>
      </c>
      <c r="BJ103" s="33">
        <v>34.380000000000003</v>
      </c>
      <c r="BK103" s="34">
        <f t="shared" si="10"/>
        <v>1452.47</v>
      </c>
    </row>
    <row r="104" spans="1:63" x14ac:dyDescent="0.2">
      <c r="A104" s="31"/>
      <c r="B104" s="32" t="s">
        <v>110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77.89</v>
      </c>
      <c r="I104" s="33">
        <v>54.62</v>
      </c>
      <c r="J104" s="33">
        <v>0</v>
      </c>
      <c r="K104" s="33">
        <v>0</v>
      </c>
      <c r="L104" s="33">
        <v>55.99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56.49</v>
      </c>
      <c r="S104" s="33">
        <v>1.1299999999999999</v>
      </c>
      <c r="T104" s="33">
        <v>0</v>
      </c>
      <c r="U104" s="33">
        <v>0</v>
      </c>
      <c r="V104" s="33">
        <v>12.66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3.52</v>
      </c>
      <c r="AC104" s="33">
        <v>0</v>
      </c>
      <c r="AD104" s="33">
        <v>0</v>
      </c>
      <c r="AE104" s="33">
        <v>0</v>
      </c>
      <c r="AF104" s="33">
        <v>0.78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3.13</v>
      </c>
      <c r="AM104" s="33">
        <v>0.08</v>
      </c>
      <c r="AN104" s="33">
        <v>0</v>
      </c>
      <c r="AO104" s="33">
        <v>0</v>
      </c>
      <c r="AP104" s="33">
        <v>0.26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407.81</v>
      </c>
      <c r="AW104" s="33">
        <v>65.05</v>
      </c>
      <c r="AX104" s="33">
        <v>0.02</v>
      </c>
      <c r="AY104" s="33">
        <v>0</v>
      </c>
      <c r="AZ104" s="33">
        <v>253.52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510.45</v>
      </c>
      <c r="BG104" s="33">
        <v>34.36</v>
      </c>
      <c r="BH104" s="33">
        <v>0</v>
      </c>
      <c r="BI104" s="33">
        <v>0</v>
      </c>
      <c r="BJ104" s="33">
        <v>111.6</v>
      </c>
      <c r="BK104" s="34">
        <f t="shared" si="10"/>
        <v>1649.3599999999997</v>
      </c>
    </row>
    <row r="105" spans="1:63" x14ac:dyDescent="0.2">
      <c r="A105" s="31"/>
      <c r="B105" s="32" t="s">
        <v>111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22.68</v>
      </c>
      <c r="I105" s="33">
        <v>1.67</v>
      </c>
      <c r="J105" s="33">
        <v>0</v>
      </c>
      <c r="K105" s="33">
        <v>0</v>
      </c>
      <c r="L105" s="33">
        <v>26.19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17.239999999999998</v>
      </c>
      <c r="S105" s="33">
        <v>1.07</v>
      </c>
      <c r="T105" s="33">
        <v>0</v>
      </c>
      <c r="U105" s="33">
        <v>0</v>
      </c>
      <c r="V105" s="33">
        <v>12.71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3.45</v>
      </c>
      <c r="AC105" s="33">
        <v>0.17</v>
      </c>
      <c r="AD105" s="33">
        <v>0</v>
      </c>
      <c r="AE105" s="33">
        <v>0</v>
      </c>
      <c r="AF105" s="33">
        <v>1.78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2.4</v>
      </c>
      <c r="AM105" s="33">
        <v>0.05</v>
      </c>
      <c r="AN105" s="33">
        <v>0</v>
      </c>
      <c r="AO105" s="33">
        <v>0</v>
      </c>
      <c r="AP105" s="33">
        <v>0.12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153.47</v>
      </c>
      <c r="AW105" s="33">
        <v>32.1</v>
      </c>
      <c r="AX105" s="33">
        <v>0</v>
      </c>
      <c r="AY105" s="33">
        <v>0</v>
      </c>
      <c r="AZ105" s="33">
        <v>97.23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258.67</v>
      </c>
      <c r="BG105" s="33">
        <v>30.07</v>
      </c>
      <c r="BH105" s="33">
        <v>0</v>
      </c>
      <c r="BI105" s="33">
        <v>0</v>
      </c>
      <c r="BJ105" s="33">
        <v>81.83</v>
      </c>
      <c r="BK105" s="34">
        <f t="shared" si="10"/>
        <v>742.90000000000009</v>
      </c>
    </row>
    <row r="106" spans="1:63" x14ac:dyDescent="0.2">
      <c r="A106" s="31"/>
      <c r="B106" s="32" t="s">
        <v>112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49.53</v>
      </c>
      <c r="I106" s="33">
        <v>24.84</v>
      </c>
      <c r="J106" s="33">
        <v>0</v>
      </c>
      <c r="K106" s="33">
        <v>0</v>
      </c>
      <c r="L106" s="33">
        <v>22.27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31.62</v>
      </c>
      <c r="S106" s="33">
        <v>1.1299999999999999</v>
      </c>
      <c r="T106" s="33">
        <v>0</v>
      </c>
      <c r="U106" s="33">
        <v>0</v>
      </c>
      <c r="V106" s="33">
        <v>7.38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48.89</v>
      </c>
      <c r="AC106" s="33">
        <v>2.38</v>
      </c>
      <c r="AD106" s="33">
        <v>0</v>
      </c>
      <c r="AE106" s="33">
        <v>0</v>
      </c>
      <c r="AF106" s="33">
        <v>8.2799999999999994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26.39</v>
      </c>
      <c r="AM106" s="33">
        <v>0.23</v>
      </c>
      <c r="AN106" s="33">
        <v>0</v>
      </c>
      <c r="AO106" s="33">
        <v>0</v>
      </c>
      <c r="AP106" s="33">
        <v>0.21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916.99</v>
      </c>
      <c r="AW106" s="33">
        <v>197.22</v>
      </c>
      <c r="AX106" s="33">
        <v>0.23</v>
      </c>
      <c r="AY106" s="33">
        <v>0</v>
      </c>
      <c r="AZ106" s="33">
        <v>248.22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1238.6199999999999</v>
      </c>
      <c r="BG106" s="33">
        <v>45.21</v>
      </c>
      <c r="BH106" s="33">
        <v>0.15</v>
      </c>
      <c r="BI106" s="33">
        <v>0</v>
      </c>
      <c r="BJ106" s="33">
        <v>157.72</v>
      </c>
      <c r="BK106" s="34">
        <f t="shared" si="10"/>
        <v>3027.5099999999998</v>
      </c>
    </row>
    <row r="107" spans="1:63" x14ac:dyDescent="0.2">
      <c r="A107" s="31"/>
      <c r="B107" s="32" t="s">
        <v>113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160.56</v>
      </c>
      <c r="I107" s="33">
        <v>132.11000000000001</v>
      </c>
      <c r="J107" s="33">
        <v>0</v>
      </c>
      <c r="K107" s="33">
        <v>0</v>
      </c>
      <c r="L107" s="33">
        <v>91.68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95.69</v>
      </c>
      <c r="S107" s="33">
        <v>43.73</v>
      </c>
      <c r="T107" s="33">
        <v>0</v>
      </c>
      <c r="U107" s="33">
        <v>0</v>
      </c>
      <c r="V107" s="33">
        <v>28.29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70.459999999999994</v>
      </c>
      <c r="AC107" s="33">
        <v>2.73</v>
      </c>
      <c r="AD107" s="33">
        <v>0</v>
      </c>
      <c r="AE107" s="33">
        <v>0</v>
      </c>
      <c r="AF107" s="33">
        <v>18.71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42.67</v>
      </c>
      <c r="AM107" s="33">
        <v>0.28000000000000003</v>
      </c>
      <c r="AN107" s="33">
        <v>0</v>
      </c>
      <c r="AO107" s="33">
        <v>0</v>
      </c>
      <c r="AP107" s="33">
        <v>5.23</v>
      </c>
      <c r="AQ107" s="33">
        <v>0</v>
      </c>
      <c r="AR107" s="33">
        <v>0</v>
      </c>
      <c r="AS107" s="33">
        <v>0.01</v>
      </c>
      <c r="AT107" s="33">
        <v>0</v>
      </c>
      <c r="AU107" s="33">
        <v>0</v>
      </c>
      <c r="AV107" s="33">
        <v>1991.54</v>
      </c>
      <c r="AW107" s="33">
        <v>247.02</v>
      </c>
      <c r="AX107" s="33">
        <v>0.06</v>
      </c>
      <c r="AY107" s="33">
        <v>0</v>
      </c>
      <c r="AZ107" s="33">
        <v>887.31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2311.7199999999998</v>
      </c>
      <c r="BG107" s="33">
        <v>67.05</v>
      </c>
      <c r="BH107" s="33">
        <v>0.46</v>
      </c>
      <c r="BI107" s="33">
        <v>0</v>
      </c>
      <c r="BJ107" s="33">
        <v>427.07</v>
      </c>
      <c r="BK107" s="34">
        <f t="shared" si="10"/>
        <v>6624.3799999999992</v>
      </c>
    </row>
    <row r="108" spans="1:63" x14ac:dyDescent="0.2">
      <c r="A108" s="31"/>
      <c r="B108" s="32" t="s">
        <v>114</v>
      </c>
      <c r="C108" s="33">
        <v>0</v>
      </c>
      <c r="D108" s="33">
        <v>15.52</v>
      </c>
      <c r="E108" s="33">
        <v>0</v>
      </c>
      <c r="F108" s="33">
        <v>0</v>
      </c>
      <c r="G108" s="33">
        <v>0</v>
      </c>
      <c r="H108" s="33">
        <v>17.46</v>
      </c>
      <c r="I108" s="33">
        <v>2904.95</v>
      </c>
      <c r="J108" s="33">
        <v>0</v>
      </c>
      <c r="K108" s="33">
        <v>0</v>
      </c>
      <c r="L108" s="33">
        <v>779.33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9.17</v>
      </c>
      <c r="S108" s="33">
        <v>36.450000000000003</v>
      </c>
      <c r="T108" s="33">
        <v>0.16</v>
      </c>
      <c r="U108" s="33">
        <v>0</v>
      </c>
      <c r="V108" s="33">
        <v>56.48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0.5</v>
      </c>
      <c r="AC108" s="33">
        <v>0</v>
      </c>
      <c r="AD108" s="33">
        <v>0</v>
      </c>
      <c r="AE108" s="33">
        <v>0</v>
      </c>
      <c r="AF108" s="33">
        <v>5.81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0.17</v>
      </c>
      <c r="AM108" s="33">
        <v>0</v>
      </c>
      <c r="AN108" s="33">
        <v>0</v>
      </c>
      <c r="AO108" s="33">
        <v>0</v>
      </c>
      <c r="AP108" s="33">
        <v>1.61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47.18</v>
      </c>
      <c r="AW108" s="33">
        <v>515.01</v>
      </c>
      <c r="AX108" s="33">
        <v>0</v>
      </c>
      <c r="AY108" s="33">
        <v>0</v>
      </c>
      <c r="AZ108" s="33">
        <v>937.44999999999993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22.35</v>
      </c>
      <c r="BG108" s="33">
        <v>84.24</v>
      </c>
      <c r="BH108" s="33">
        <v>0</v>
      </c>
      <c r="BI108" s="33">
        <v>0</v>
      </c>
      <c r="BJ108" s="33">
        <v>103.22</v>
      </c>
      <c r="BK108" s="34">
        <f t="shared" si="10"/>
        <v>5537.0599999999995</v>
      </c>
    </row>
    <row r="109" spans="1:63" x14ac:dyDescent="0.2">
      <c r="A109" s="31"/>
      <c r="B109" s="32" t="s">
        <v>115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3.01</v>
      </c>
      <c r="I109" s="33">
        <v>1.04</v>
      </c>
      <c r="J109" s="33">
        <v>0</v>
      </c>
      <c r="K109" s="33">
        <v>0</v>
      </c>
      <c r="L109" s="33">
        <v>2.2200000000000002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1.81</v>
      </c>
      <c r="S109" s="33">
        <v>0</v>
      </c>
      <c r="T109" s="33">
        <v>0</v>
      </c>
      <c r="U109" s="33">
        <v>0</v>
      </c>
      <c r="V109" s="33">
        <v>0.43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8.24</v>
      </c>
      <c r="AC109" s="33">
        <v>0.31</v>
      </c>
      <c r="AD109" s="33">
        <v>0</v>
      </c>
      <c r="AE109" s="33">
        <v>0</v>
      </c>
      <c r="AF109" s="33">
        <v>3.14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3.59</v>
      </c>
      <c r="AM109" s="33">
        <v>0.2</v>
      </c>
      <c r="AN109" s="33">
        <v>0</v>
      </c>
      <c r="AO109" s="33">
        <v>0</v>
      </c>
      <c r="AP109" s="33">
        <v>0.78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117.46</v>
      </c>
      <c r="AW109" s="33">
        <v>14.36</v>
      </c>
      <c r="AX109" s="33">
        <v>0</v>
      </c>
      <c r="AY109" s="33">
        <v>0</v>
      </c>
      <c r="AZ109" s="33">
        <v>32.619999999999997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167.81</v>
      </c>
      <c r="BG109" s="33">
        <v>8.64</v>
      </c>
      <c r="BH109" s="33">
        <v>0.02</v>
      </c>
      <c r="BI109" s="33">
        <v>0</v>
      </c>
      <c r="BJ109" s="33">
        <v>25.85</v>
      </c>
      <c r="BK109" s="34">
        <f t="shared" si="10"/>
        <v>391.53</v>
      </c>
    </row>
    <row r="110" spans="1:63" x14ac:dyDescent="0.2">
      <c r="A110" s="31"/>
      <c r="B110" s="32" t="s">
        <v>116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9.41</v>
      </c>
      <c r="I110" s="33">
        <v>181.77</v>
      </c>
      <c r="J110" s="33">
        <v>0</v>
      </c>
      <c r="K110" s="33">
        <v>0</v>
      </c>
      <c r="L110" s="33">
        <v>9.2200000000000006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4.21</v>
      </c>
      <c r="S110" s="33">
        <v>30.92</v>
      </c>
      <c r="T110" s="33">
        <v>0</v>
      </c>
      <c r="U110" s="33">
        <v>0</v>
      </c>
      <c r="V110" s="33">
        <v>2.36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8.6</v>
      </c>
      <c r="AC110" s="33">
        <v>0.19</v>
      </c>
      <c r="AD110" s="33">
        <v>0</v>
      </c>
      <c r="AE110" s="33">
        <v>0</v>
      </c>
      <c r="AF110" s="33">
        <v>2.3199999999999998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3.06</v>
      </c>
      <c r="AM110" s="33">
        <v>0.01</v>
      </c>
      <c r="AN110" s="33">
        <v>0</v>
      </c>
      <c r="AO110" s="33">
        <v>0</v>
      </c>
      <c r="AP110" s="33">
        <v>0.46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148.62</v>
      </c>
      <c r="AW110" s="33">
        <v>35.51</v>
      </c>
      <c r="AX110" s="33">
        <v>0</v>
      </c>
      <c r="AY110" s="33">
        <v>0</v>
      </c>
      <c r="AZ110" s="33">
        <v>155.57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188.60999999999999</v>
      </c>
      <c r="BG110" s="33">
        <v>12.66</v>
      </c>
      <c r="BH110" s="33">
        <v>0.04</v>
      </c>
      <c r="BI110" s="33">
        <v>0</v>
      </c>
      <c r="BJ110" s="33">
        <v>80.8</v>
      </c>
      <c r="BK110" s="34">
        <f t="shared" si="10"/>
        <v>874.33999999999992</v>
      </c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338.45</v>
      </c>
      <c r="I111" s="33">
        <v>238.19</v>
      </c>
      <c r="J111" s="33">
        <v>0</v>
      </c>
      <c r="K111" s="33">
        <v>0</v>
      </c>
      <c r="L111" s="33">
        <v>468.4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153.22</v>
      </c>
      <c r="S111" s="33">
        <v>12.3</v>
      </c>
      <c r="T111" s="33">
        <v>0</v>
      </c>
      <c r="U111" s="33">
        <v>0</v>
      </c>
      <c r="V111" s="33">
        <v>59.71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2.09</v>
      </c>
      <c r="AC111" s="33">
        <v>0</v>
      </c>
      <c r="AD111" s="33">
        <v>0</v>
      </c>
      <c r="AE111" s="33">
        <v>0</v>
      </c>
      <c r="AF111" s="33">
        <v>1.41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1.74</v>
      </c>
      <c r="AM111" s="33">
        <v>0.02</v>
      </c>
      <c r="AN111" s="33">
        <v>0</v>
      </c>
      <c r="AO111" s="33">
        <v>0</v>
      </c>
      <c r="AP111" s="33">
        <v>0.67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109.61</v>
      </c>
      <c r="AW111" s="33">
        <v>31.38</v>
      </c>
      <c r="AX111" s="33">
        <v>0</v>
      </c>
      <c r="AY111" s="33">
        <v>0</v>
      </c>
      <c r="AZ111" s="33">
        <v>160.69999999999999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89.83</v>
      </c>
      <c r="BG111" s="33">
        <v>8.6999999999999993</v>
      </c>
      <c r="BH111" s="33">
        <v>0</v>
      </c>
      <c r="BI111" s="33">
        <v>0</v>
      </c>
      <c r="BJ111" s="33">
        <v>39.76</v>
      </c>
      <c r="BK111" s="34">
        <f t="shared" si="10"/>
        <v>1716.18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4.3099999999999996</v>
      </c>
      <c r="I112" s="33">
        <v>61.48</v>
      </c>
      <c r="J112" s="33">
        <v>0</v>
      </c>
      <c r="K112" s="33">
        <v>0</v>
      </c>
      <c r="L112" s="33">
        <v>5.96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2.63</v>
      </c>
      <c r="S112" s="33">
        <v>0.28999999999999998</v>
      </c>
      <c r="T112" s="33">
        <v>0</v>
      </c>
      <c r="U112" s="33">
        <v>0</v>
      </c>
      <c r="V112" s="33">
        <v>2.5299999999999998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2.34</v>
      </c>
      <c r="AC112" s="33">
        <v>0.43</v>
      </c>
      <c r="AD112" s="33">
        <v>0</v>
      </c>
      <c r="AE112" s="33">
        <v>0</v>
      </c>
      <c r="AF112" s="33">
        <v>3.81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2.77</v>
      </c>
      <c r="AM112" s="33">
        <v>0</v>
      </c>
      <c r="AN112" s="33">
        <v>0</v>
      </c>
      <c r="AO112" s="33">
        <v>0</v>
      </c>
      <c r="AP112" s="33">
        <v>1.51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27.04</v>
      </c>
      <c r="AW112" s="33">
        <v>6.68</v>
      </c>
      <c r="AX112" s="33">
        <v>0</v>
      </c>
      <c r="AY112" s="33">
        <v>0</v>
      </c>
      <c r="AZ112" s="33">
        <v>34.799999999999997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46.28</v>
      </c>
      <c r="BG112" s="33">
        <v>4.6900000000000004</v>
      </c>
      <c r="BH112" s="33">
        <v>0</v>
      </c>
      <c r="BI112" s="33">
        <v>0</v>
      </c>
      <c r="BJ112" s="33">
        <v>43.94</v>
      </c>
      <c r="BK112" s="34">
        <f t="shared" si="10"/>
        <v>251.48999999999998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42.73</v>
      </c>
      <c r="I113" s="33">
        <v>4.6100000000000003</v>
      </c>
      <c r="J113" s="33">
        <v>0</v>
      </c>
      <c r="K113" s="33">
        <v>0</v>
      </c>
      <c r="L113" s="33">
        <v>36.69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50.53</v>
      </c>
      <c r="S113" s="33">
        <v>6.23</v>
      </c>
      <c r="T113" s="33">
        <v>0</v>
      </c>
      <c r="U113" s="33">
        <v>0</v>
      </c>
      <c r="V113" s="33">
        <v>26.24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10.19</v>
      </c>
      <c r="AC113" s="33">
        <v>4.9400000000000004</v>
      </c>
      <c r="AD113" s="33">
        <v>0</v>
      </c>
      <c r="AE113" s="33">
        <v>0</v>
      </c>
      <c r="AF113" s="33">
        <v>27.2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9.8000000000000007</v>
      </c>
      <c r="AM113" s="33">
        <v>0.41</v>
      </c>
      <c r="AN113" s="33">
        <v>0</v>
      </c>
      <c r="AO113" s="33">
        <v>0</v>
      </c>
      <c r="AP113" s="33">
        <v>13.87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327.17</v>
      </c>
      <c r="AW113" s="33">
        <v>64.64</v>
      </c>
      <c r="AX113" s="33">
        <v>0</v>
      </c>
      <c r="AY113" s="33">
        <v>0</v>
      </c>
      <c r="AZ113" s="33">
        <v>498.45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610.98</v>
      </c>
      <c r="BG113" s="33">
        <v>50.29</v>
      </c>
      <c r="BH113" s="33">
        <v>0</v>
      </c>
      <c r="BI113" s="33">
        <v>0</v>
      </c>
      <c r="BJ113" s="33">
        <v>338.56</v>
      </c>
      <c r="BK113" s="34">
        <f t="shared" si="10"/>
        <v>2123.5300000000002</v>
      </c>
    </row>
    <row r="114" spans="1:63" x14ac:dyDescent="0.2">
      <c r="A114" s="31"/>
      <c r="B114" s="32" t="s">
        <v>120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68.989999999999995</v>
      </c>
      <c r="I114" s="33">
        <v>296.39999999999998</v>
      </c>
      <c r="J114" s="33">
        <v>0</v>
      </c>
      <c r="K114" s="33">
        <v>0</v>
      </c>
      <c r="L114" s="33">
        <v>503.7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32.06</v>
      </c>
      <c r="S114" s="33">
        <v>21.24</v>
      </c>
      <c r="T114" s="33">
        <v>0</v>
      </c>
      <c r="U114" s="33">
        <v>0</v>
      </c>
      <c r="V114" s="33">
        <v>54.54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0.9</v>
      </c>
      <c r="AC114" s="33">
        <v>1.34</v>
      </c>
      <c r="AD114" s="33">
        <v>0</v>
      </c>
      <c r="AE114" s="33">
        <v>0</v>
      </c>
      <c r="AF114" s="33">
        <v>1.03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0.59</v>
      </c>
      <c r="AM114" s="33">
        <v>0.34</v>
      </c>
      <c r="AN114" s="33">
        <v>0</v>
      </c>
      <c r="AO114" s="33">
        <v>0</v>
      </c>
      <c r="AP114" s="33">
        <v>0.61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48.24</v>
      </c>
      <c r="AW114" s="33">
        <v>80.430000000000007</v>
      </c>
      <c r="AX114" s="33">
        <v>0</v>
      </c>
      <c r="AY114" s="33">
        <v>0</v>
      </c>
      <c r="AZ114" s="33">
        <v>237.12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23.59</v>
      </c>
      <c r="BG114" s="33">
        <v>7.35</v>
      </c>
      <c r="BH114" s="33">
        <v>0</v>
      </c>
      <c r="BI114" s="33">
        <v>0</v>
      </c>
      <c r="BJ114" s="33">
        <v>38.78</v>
      </c>
      <c r="BK114" s="34">
        <f t="shared" si="10"/>
        <v>1417.2499999999995</v>
      </c>
    </row>
    <row r="115" spans="1:63" x14ac:dyDescent="0.2">
      <c r="A115" s="31"/>
      <c r="B115" s="32" t="s">
        <v>121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27.14</v>
      </c>
      <c r="I115" s="33">
        <v>30.59</v>
      </c>
      <c r="J115" s="33">
        <v>0</v>
      </c>
      <c r="K115" s="33">
        <v>0</v>
      </c>
      <c r="L115" s="33">
        <v>34.159999999999997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29.46</v>
      </c>
      <c r="S115" s="33">
        <v>19.47</v>
      </c>
      <c r="T115" s="33">
        <v>0.25</v>
      </c>
      <c r="U115" s="33">
        <v>0</v>
      </c>
      <c r="V115" s="33">
        <v>27.06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38.96</v>
      </c>
      <c r="AC115" s="33">
        <v>7.15</v>
      </c>
      <c r="AD115" s="33">
        <v>0.15</v>
      </c>
      <c r="AE115" s="33">
        <v>0</v>
      </c>
      <c r="AF115" s="33">
        <v>168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33.22</v>
      </c>
      <c r="AM115" s="33">
        <v>2.77</v>
      </c>
      <c r="AN115" s="33">
        <v>0</v>
      </c>
      <c r="AO115" s="33">
        <v>0</v>
      </c>
      <c r="AP115" s="33">
        <v>93.64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347.53</v>
      </c>
      <c r="AW115" s="33">
        <v>108.28</v>
      </c>
      <c r="AX115" s="33">
        <v>0.17</v>
      </c>
      <c r="AY115" s="33">
        <v>0</v>
      </c>
      <c r="AZ115" s="33">
        <v>681.88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574.91</v>
      </c>
      <c r="BG115" s="33">
        <v>85.91</v>
      </c>
      <c r="BH115" s="33">
        <v>1.96</v>
      </c>
      <c r="BI115" s="33">
        <v>0</v>
      </c>
      <c r="BJ115" s="33">
        <v>433.39</v>
      </c>
      <c r="BK115" s="34">
        <f t="shared" si="10"/>
        <v>2746.0499999999997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6.97</v>
      </c>
      <c r="I116" s="33">
        <v>10.28</v>
      </c>
      <c r="J116" s="33">
        <v>0</v>
      </c>
      <c r="K116" s="33">
        <v>0</v>
      </c>
      <c r="L116" s="33">
        <v>10.59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6.47</v>
      </c>
      <c r="S116" s="33">
        <v>1.85</v>
      </c>
      <c r="T116" s="33">
        <v>0.25</v>
      </c>
      <c r="U116" s="33">
        <v>0</v>
      </c>
      <c r="V116" s="33">
        <v>6.48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1.02</v>
      </c>
      <c r="AC116" s="33">
        <v>0</v>
      </c>
      <c r="AD116" s="33">
        <v>0</v>
      </c>
      <c r="AE116" s="33">
        <v>0</v>
      </c>
      <c r="AF116" s="33">
        <v>1.74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0.79</v>
      </c>
      <c r="AM116" s="33">
        <v>0</v>
      </c>
      <c r="AN116" s="33">
        <v>0</v>
      </c>
      <c r="AO116" s="33">
        <v>0</v>
      </c>
      <c r="AP116" s="33">
        <v>2.74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11.68</v>
      </c>
      <c r="AW116" s="33">
        <v>1.95</v>
      </c>
      <c r="AX116" s="33">
        <v>0</v>
      </c>
      <c r="AY116" s="33">
        <v>0</v>
      </c>
      <c r="AZ116" s="33">
        <v>15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20.49</v>
      </c>
      <c r="BG116" s="33">
        <v>2.35</v>
      </c>
      <c r="BH116" s="33">
        <v>0</v>
      </c>
      <c r="BI116" s="33">
        <v>0</v>
      </c>
      <c r="BJ116" s="33">
        <v>17.2</v>
      </c>
      <c r="BK116" s="34">
        <f t="shared" si="10"/>
        <v>117.85</v>
      </c>
    </row>
    <row r="117" spans="1:63" x14ac:dyDescent="0.2">
      <c r="A117" s="62"/>
      <c r="B117" s="63" t="s">
        <v>123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4.0599999999999996</v>
      </c>
      <c r="I117" s="64">
        <v>5.67</v>
      </c>
      <c r="J117" s="64">
        <v>0</v>
      </c>
      <c r="K117" s="64">
        <v>0</v>
      </c>
      <c r="L117" s="64">
        <v>8.41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2.81</v>
      </c>
      <c r="S117" s="64">
        <v>1.65</v>
      </c>
      <c r="T117" s="64">
        <v>0.26</v>
      </c>
      <c r="U117" s="64">
        <v>0</v>
      </c>
      <c r="V117" s="64">
        <v>3.67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0.5</v>
      </c>
      <c r="AC117" s="64">
        <v>0.01</v>
      </c>
      <c r="AD117" s="64">
        <v>0</v>
      </c>
      <c r="AE117" s="64">
        <v>0</v>
      </c>
      <c r="AF117" s="64">
        <v>0.52</v>
      </c>
      <c r="AG117" s="64">
        <v>0</v>
      </c>
      <c r="AH117" s="64">
        <v>0</v>
      </c>
      <c r="AI117" s="64">
        <v>0</v>
      </c>
      <c r="AJ117" s="64">
        <v>0</v>
      </c>
      <c r="AK117" s="64">
        <v>0</v>
      </c>
      <c r="AL117" s="64">
        <v>0.41</v>
      </c>
      <c r="AM117" s="64">
        <v>0</v>
      </c>
      <c r="AN117" s="64">
        <v>0</v>
      </c>
      <c r="AO117" s="64">
        <v>0</v>
      </c>
      <c r="AP117" s="64">
        <v>0.56999999999999995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7.56</v>
      </c>
      <c r="AW117" s="64">
        <v>3.03</v>
      </c>
      <c r="AX117" s="64">
        <v>0</v>
      </c>
      <c r="AY117" s="64">
        <v>0</v>
      </c>
      <c r="AZ117" s="64">
        <v>13.17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13.92</v>
      </c>
      <c r="BG117" s="64">
        <v>2.4500000000000002</v>
      </c>
      <c r="BH117" s="64">
        <v>0</v>
      </c>
      <c r="BI117" s="64">
        <v>0</v>
      </c>
      <c r="BJ117" s="64">
        <v>13.61</v>
      </c>
      <c r="BK117" s="34">
        <f t="shared" si="10"/>
        <v>82.28</v>
      </c>
    </row>
    <row r="118" spans="1:63" ht="13.5" thickBot="1" x14ac:dyDescent="0.25">
      <c r="A118" s="62"/>
      <c r="B118" s="63" t="s">
        <v>124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2.5299999999999998</v>
      </c>
      <c r="I118" s="64">
        <v>1.76</v>
      </c>
      <c r="J118" s="64">
        <v>0</v>
      </c>
      <c r="K118" s="64">
        <v>0</v>
      </c>
      <c r="L118" s="64">
        <v>6.84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2.88</v>
      </c>
      <c r="S118" s="64">
        <v>0.22</v>
      </c>
      <c r="T118" s="64">
        <v>0</v>
      </c>
      <c r="U118" s="64">
        <v>0</v>
      </c>
      <c r="V118" s="64">
        <v>5.09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0.41</v>
      </c>
      <c r="AC118" s="64">
        <v>0</v>
      </c>
      <c r="AD118" s="64">
        <v>0</v>
      </c>
      <c r="AE118" s="64">
        <v>0</v>
      </c>
      <c r="AF118" s="64">
        <v>0.74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0.43</v>
      </c>
      <c r="AM118" s="64">
        <v>0</v>
      </c>
      <c r="AN118" s="64">
        <v>0</v>
      </c>
      <c r="AO118" s="64">
        <v>0</v>
      </c>
      <c r="AP118" s="64">
        <v>0.36</v>
      </c>
      <c r="AQ118" s="64">
        <v>0</v>
      </c>
      <c r="AR118" s="64">
        <v>0</v>
      </c>
      <c r="AS118" s="64">
        <v>0</v>
      </c>
      <c r="AT118" s="64">
        <v>0</v>
      </c>
      <c r="AU118" s="64">
        <v>0</v>
      </c>
      <c r="AV118" s="64">
        <v>5.57</v>
      </c>
      <c r="AW118" s="64">
        <v>1.57</v>
      </c>
      <c r="AX118" s="64">
        <v>0</v>
      </c>
      <c r="AY118" s="64">
        <v>0</v>
      </c>
      <c r="AZ118" s="64">
        <v>7.91</v>
      </c>
      <c r="BA118" s="64">
        <v>0</v>
      </c>
      <c r="BB118" s="64">
        <v>0</v>
      </c>
      <c r="BC118" s="64">
        <v>0</v>
      </c>
      <c r="BD118" s="64">
        <v>0</v>
      </c>
      <c r="BE118" s="64">
        <v>0</v>
      </c>
      <c r="BF118" s="64">
        <v>8.23</v>
      </c>
      <c r="BG118" s="64">
        <v>2.12</v>
      </c>
      <c r="BH118" s="64">
        <v>0</v>
      </c>
      <c r="BI118" s="64">
        <v>0</v>
      </c>
      <c r="BJ118" s="64">
        <v>11.57</v>
      </c>
      <c r="BK118" s="34">
        <f t="shared" si="10"/>
        <v>58.230000000000004</v>
      </c>
    </row>
    <row r="119" spans="1:63" ht="13.5" thickBot="1" x14ac:dyDescent="0.25">
      <c r="A119" s="37"/>
      <c r="B119" s="38" t="s">
        <v>22</v>
      </c>
      <c r="C119" s="39">
        <f t="shared" ref="C119:BJ119" si="11">SUM(C95:C118)</f>
        <v>0</v>
      </c>
      <c r="D119" s="39">
        <f t="shared" si="11"/>
        <v>118.39999999999999</v>
      </c>
      <c r="E119" s="39">
        <f t="shared" si="11"/>
        <v>0</v>
      </c>
      <c r="F119" s="39">
        <f t="shared" si="11"/>
        <v>0</v>
      </c>
      <c r="G119" s="39">
        <f t="shared" si="11"/>
        <v>0</v>
      </c>
      <c r="H119" s="39">
        <f t="shared" si="11"/>
        <v>3308.5199999999991</v>
      </c>
      <c r="I119" s="39">
        <f t="shared" si="11"/>
        <v>6709.4499999999989</v>
      </c>
      <c r="J119" s="39">
        <f t="shared" si="11"/>
        <v>14.42</v>
      </c>
      <c r="K119" s="39">
        <f t="shared" si="11"/>
        <v>0</v>
      </c>
      <c r="L119" s="39">
        <f t="shared" si="11"/>
        <v>5224.93</v>
      </c>
      <c r="M119" s="39">
        <f t="shared" si="11"/>
        <v>0</v>
      </c>
      <c r="N119" s="39">
        <f t="shared" si="11"/>
        <v>0</v>
      </c>
      <c r="O119" s="39">
        <f t="shared" si="11"/>
        <v>0</v>
      </c>
      <c r="P119" s="39">
        <f t="shared" si="11"/>
        <v>0</v>
      </c>
      <c r="Q119" s="39">
        <f t="shared" si="11"/>
        <v>0</v>
      </c>
      <c r="R119" s="39">
        <f t="shared" si="11"/>
        <v>1936.7200000000003</v>
      </c>
      <c r="S119" s="39">
        <f t="shared" si="11"/>
        <v>638.83000000000004</v>
      </c>
      <c r="T119" s="39">
        <f t="shared" si="11"/>
        <v>2.2800000000000002</v>
      </c>
      <c r="U119" s="39">
        <f t="shared" si="11"/>
        <v>0</v>
      </c>
      <c r="V119" s="39">
        <f t="shared" si="11"/>
        <v>902.11999999999989</v>
      </c>
      <c r="W119" s="39">
        <f t="shared" si="11"/>
        <v>0</v>
      </c>
      <c r="X119" s="39">
        <f t="shared" si="11"/>
        <v>0</v>
      </c>
      <c r="Y119" s="39">
        <f t="shared" si="11"/>
        <v>0</v>
      </c>
      <c r="Z119" s="39">
        <f t="shared" si="11"/>
        <v>0</v>
      </c>
      <c r="AA119" s="39">
        <f t="shared" si="11"/>
        <v>0</v>
      </c>
      <c r="AB119" s="39">
        <f t="shared" si="11"/>
        <v>440.39999999999992</v>
      </c>
      <c r="AC119" s="39">
        <f t="shared" si="11"/>
        <v>73.250000000000028</v>
      </c>
      <c r="AD119" s="39">
        <f t="shared" si="11"/>
        <v>0.15</v>
      </c>
      <c r="AE119" s="39">
        <f t="shared" si="11"/>
        <v>0</v>
      </c>
      <c r="AF119" s="39">
        <f t="shared" si="11"/>
        <v>643.59999999999991</v>
      </c>
      <c r="AG119" s="39">
        <f t="shared" si="11"/>
        <v>0</v>
      </c>
      <c r="AH119" s="39">
        <f t="shared" si="11"/>
        <v>0</v>
      </c>
      <c r="AI119" s="39">
        <f t="shared" si="11"/>
        <v>0</v>
      </c>
      <c r="AJ119" s="39">
        <f t="shared" si="11"/>
        <v>0</v>
      </c>
      <c r="AK119" s="39">
        <f t="shared" si="11"/>
        <v>0</v>
      </c>
      <c r="AL119" s="39">
        <f t="shared" si="11"/>
        <v>323.3300000000001</v>
      </c>
      <c r="AM119" s="39">
        <f t="shared" si="11"/>
        <v>25.880000000000006</v>
      </c>
      <c r="AN119" s="39">
        <f t="shared" si="11"/>
        <v>0</v>
      </c>
      <c r="AO119" s="39">
        <f t="shared" si="11"/>
        <v>0</v>
      </c>
      <c r="AP119" s="39">
        <f t="shared" si="11"/>
        <v>263.43000000000006</v>
      </c>
      <c r="AQ119" s="39">
        <f t="shared" si="11"/>
        <v>0</v>
      </c>
      <c r="AR119" s="39">
        <f t="shared" si="11"/>
        <v>0.15000000000000002</v>
      </c>
      <c r="AS119" s="39">
        <f t="shared" si="11"/>
        <v>0.4</v>
      </c>
      <c r="AT119" s="39">
        <f t="shared" si="11"/>
        <v>0</v>
      </c>
      <c r="AU119" s="39">
        <f t="shared" si="11"/>
        <v>0</v>
      </c>
      <c r="AV119" s="39">
        <f t="shared" si="11"/>
        <v>17834.939999999999</v>
      </c>
      <c r="AW119" s="39">
        <f t="shared" si="11"/>
        <v>3319.0400000000004</v>
      </c>
      <c r="AX119" s="39">
        <f t="shared" si="11"/>
        <v>5.0299999999999994</v>
      </c>
      <c r="AY119" s="39">
        <f t="shared" si="11"/>
        <v>0.25</v>
      </c>
      <c r="AZ119" s="39">
        <f t="shared" si="11"/>
        <v>13587.630000000001</v>
      </c>
      <c r="BA119" s="39">
        <f t="shared" si="11"/>
        <v>0</v>
      </c>
      <c r="BB119" s="39">
        <f t="shared" si="11"/>
        <v>0</v>
      </c>
      <c r="BC119" s="39">
        <f t="shared" si="11"/>
        <v>0</v>
      </c>
      <c r="BD119" s="39">
        <f t="shared" si="11"/>
        <v>0</v>
      </c>
      <c r="BE119" s="39">
        <f t="shared" si="11"/>
        <v>0</v>
      </c>
      <c r="BF119" s="39">
        <f t="shared" si="11"/>
        <v>19465.360000000004</v>
      </c>
      <c r="BG119" s="39">
        <f t="shared" si="11"/>
        <v>1098.9299999999998</v>
      </c>
      <c r="BH119" s="39">
        <f t="shared" si="11"/>
        <v>4.38</v>
      </c>
      <c r="BI119" s="39">
        <f t="shared" si="11"/>
        <v>0</v>
      </c>
      <c r="BJ119" s="39">
        <f t="shared" si="11"/>
        <v>6633.1900000000005</v>
      </c>
      <c r="BK119" s="39">
        <f>SUM(BK95:BK118)</f>
        <v>82575.010000000009</v>
      </c>
    </row>
    <row r="120" spans="1:63" ht="13.5" thickBot="1" x14ac:dyDescent="0.25">
      <c r="A120" s="37"/>
      <c r="B120" s="65" t="s">
        <v>125</v>
      </c>
      <c r="C120" s="39">
        <f t="shared" ref="C120:BK120" si="12">C119+C93</f>
        <v>0</v>
      </c>
      <c r="D120" s="39">
        <f t="shared" si="12"/>
        <v>118.39999999999999</v>
      </c>
      <c r="E120" s="39">
        <f t="shared" si="12"/>
        <v>0</v>
      </c>
      <c r="F120" s="39">
        <f t="shared" si="12"/>
        <v>0</v>
      </c>
      <c r="G120" s="39">
        <f t="shared" si="12"/>
        <v>0</v>
      </c>
      <c r="H120" s="39">
        <f t="shared" si="12"/>
        <v>3396.2499999999991</v>
      </c>
      <c r="I120" s="39">
        <f t="shared" si="12"/>
        <v>6713.579999999999</v>
      </c>
      <c r="J120" s="39">
        <f t="shared" si="12"/>
        <v>14.42</v>
      </c>
      <c r="K120" s="39">
        <f t="shared" si="12"/>
        <v>0</v>
      </c>
      <c r="L120" s="39">
        <f t="shared" si="12"/>
        <v>5254.59</v>
      </c>
      <c r="M120" s="39">
        <f t="shared" si="12"/>
        <v>0</v>
      </c>
      <c r="N120" s="39">
        <f t="shared" si="12"/>
        <v>0</v>
      </c>
      <c r="O120" s="39">
        <f t="shared" si="12"/>
        <v>0</v>
      </c>
      <c r="P120" s="39">
        <f t="shared" si="12"/>
        <v>0</v>
      </c>
      <c r="Q120" s="39">
        <f t="shared" si="12"/>
        <v>0</v>
      </c>
      <c r="R120" s="39">
        <f t="shared" si="12"/>
        <v>2019.1500000000003</v>
      </c>
      <c r="S120" s="39">
        <f t="shared" si="12"/>
        <v>643</v>
      </c>
      <c r="T120" s="39">
        <f t="shared" si="12"/>
        <v>2.3000000000000003</v>
      </c>
      <c r="U120" s="39">
        <f t="shared" si="12"/>
        <v>0</v>
      </c>
      <c r="V120" s="39">
        <f t="shared" si="12"/>
        <v>914.91999999999985</v>
      </c>
      <c r="W120" s="39">
        <f t="shared" si="12"/>
        <v>0</v>
      </c>
      <c r="X120" s="39">
        <f t="shared" si="12"/>
        <v>0</v>
      </c>
      <c r="Y120" s="39">
        <f t="shared" si="12"/>
        <v>0</v>
      </c>
      <c r="Z120" s="39">
        <f t="shared" si="12"/>
        <v>0</v>
      </c>
      <c r="AA120" s="39">
        <f t="shared" si="12"/>
        <v>0</v>
      </c>
      <c r="AB120" s="39">
        <f t="shared" si="12"/>
        <v>453.53999999999991</v>
      </c>
      <c r="AC120" s="39">
        <f t="shared" si="12"/>
        <v>75.650000000000034</v>
      </c>
      <c r="AD120" s="39">
        <f t="shared" si="12"/>
        <v>0.15</v>
      </c>
      <c r="AE120" s="39">
        <f t="shared" si="12"/>
        <v>0</v>
      </c>
      <c r="AF120" s="39">
        <f t="shared" si="12"/>
        <v>649.74999999999989</v>
      </c>
      <c r="AG120" s="39">
        <f t="shared" si="12"/>
        <v>0</v>
      </c>
      <c r="AH120" s="39">
        <f t="shared" si="12"/>
        <v>0</v>
      </c>
      <c r="AI120" s="39">
        <f t="shared" si="12"/>
        <v>0</v>
      </c>
      <c r="AJ120" s="39">
        <f t="shared" si="12"/>
        <v>0</v>
      </c>
      <c r="AK120" s="39">
        <f t="shared" si="12"/>
        <v>0</v>
      </c>
      <c r="AL120" s="39">
        <f t="shared" si="12"/>
        <v>336.22000000000008</v>
      </c>
      <c r="AM120" s="39">
        <f t="shared" si="12"/>
        <v>26.400000000000006</v>
      </c>
      <c r="AN120" s="39">
        <f t="shared" si="12"/>
        <v>0</v>
      </c>
      <c r="AO120" s="39">
        <f t="shared" si="12"/>
        <v>0</v>
      </c>
      <c r="AP120" s="39">
        <f t="shared" si="12"/>
        <v>267.21000000000004</v>
      </c>
      <c r="AQ120" s="39">
        <f t="shared" si="12"/>
        <v>0</v>
      </c>
      <c r="AR120" s="39">
        <f t="shared" si="12"/>
        <v>0.15000000000000002</v>
      </c>
      <c r="AS120" s="39">
        <f t="shared" si="12"/>
        <v>0.4</v>
      </c>
      <c r="AT120" s="39">
        <f t="shared" si="12"/>
        <v>0</v>
      </c>
      <c r="AU120" s="39">
        <f t="shared" si="12"/>
        <v>0</v>
      </c>
      <c r="AV120" s="39">
        <f t="shared" si="12"/>
        <v>20094.55</v>
      </c>
      <c r="AW120" s="39">
        <f t="shared" si="12"/>
        <v>3389.0000000000005</v>
      </c>
      <c r="AX120" s="39">
        <f t="shared" si="12"/>
        <v>5.1599999999999993</v>
      </c>
      <c r="AY120" s="39">
        <f t="shared" si="12"/>
        <v>0.25</v>
      </c>
      <c r="AZ120" s="39">
        <f t="shared" si="12"/>
        <v>13801.330000000002</v>
      </c>
      <c r="BA120" s="39">
        <f t="shared" si="12"/>
        <v>0</v>
      </c>
      <c r="BB120" s="39">
        <f t="shared" si="12"/>
        <v>0</v>
      </c>
      <c r="BC120" s="39">
        <f t="shared" si="12"/>
        <v>0</v>
      </c>
      <c r="BD120" s="39">
        <f t="shared" si="12"/>
        <v>0</v>
      </c>
      <c r="BE120" s="39">
        <f t="shared" si="12"/>
        <v>0</v>
      </c>
      <c r="BF120" s="39">
        <f t="shared" si="12"/>
        <v>21659.840000000004</v>
      </c>
      <c r="BG120" s="39">
        <f t="shared" si="12"/>
        <v>1215.9699999999998</v>
      </c>
      <c r="BH120" s="39">
        <f t="shared" si="12"/>
        <v>4.38</v>
      </c>
      <c r="BI120" s="39">
        <f t="shared" si="12"/>
        <v>0</v>
      </c>
      <c r="BJ120" s="39">
        <f t="shared" si="12"/>
        <v>6844.9600000000009</v>
      </c>
      <c r="BK120" s="44">
        <f t="shared" si="12"/>
        <v>87901.52</v>
      </c>
    </row>
    <row r="121" spans="1:63" x14ac:dyDescent="0.2">
      <c r="A121" s="57"/>
      <c r="B121" s="58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3"/>
    </row>
    <row r="122" spans="1:63" x14ac:dyDescent="0.2">
      <c r="A122" s="27" t="s">
        <v>126</v>
      </c>
      <c r="B122" s="59" t="s">
        <v>127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1"/>
    </row>
    <row r="123" spans="1:63" x14ac:dyDescent="0.2">
      <c r="A123" s="27" t="s">
        <v>13</v>
      </c>
      <c r="B123" s="52" t="s">
        <v>128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43.12</v>
      </c>
      <c r="I123" s="53">
        <v>206.38</v>
      </c>
      <c r="J123" s="53">
        <v>0</v>
      </c>
      <c r="K123" s="53">
        <v>0</v>
      </c>
      <c r="L123" s="53">
        <v>46.24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27.25</v>
      </c>
      <c r="S123" s="53">
        <v>14.26</v>
      </c>
      <c r="T123" s="53">
        <v>0</v>
      </c>
      <c r="U123" s="53">
        <v>0</v>
      </c>
      <c r="V123" s="53">
        <v>26.77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3.99</v>
      </c>
      <c r="AC123" s="53">
        <v>1.72</v>
      </c>
      <c r="AD123" s="53">
        <v>0</v>
      </c>
      <c r="AE123" s="53">
        <v>0</v>
      </c>
      <c r="AF123" s="53">
        <v>4.33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3.71</v>
      </c>
      <c r="AM123" s="53">
        <v>0.44</v>
      </c>
      <c r="AN123" s="53">
        <v>0</v>
      </c>
      <c r="AO123" s="53">
        <v>0</v>
      </c>
      <c r="AP123" s="53">
        <v>2.36</v>
      </c>
      <c r="AQ123" s="53">
        <v>0</v>
      </c>
      <c r="AR123" s="53">
        <v>0</v>
      </c>
      <c r="AS123" s="53">
        <v>0.01</v>
      </c>
      <c r="AT123" s="53">
        <v>0</v>
      </c>
      <c r="AU123" s="53">
        <v>0</v>
      </c>
      <c r="AV123" s="53">
        <v>1098.03</v>
      </c>
      <c r="AW123" s="53">
        <v>166.4</v>
      </c>
      <c r="AX123" s="53">
        <v>1.03</v>
      </c>
      <c r="AY123" s="53">
        <v>0</v>
      </c>
      <c r="AZ123" s="53">
        <v>781.87</v>
      </c>
      <c r="BA123" s="53">
        <v>0</v>
      </c>
      <c r="BB123" s="53">
        <v>0</v>
      </c>
      <c r="BC123" s="53">
        <v>0</v>
      </c>
      <c r="BD123" s="53">
        <v>0</v>
      </c>
      <c r="BE123" s="53">
        <v>0</v>
      </c>
      <c r="BF123" s="53">
        <v>1164.74</v>
      </c>
      <c r="BG123" s="53">
        <v>110.59</v>
      </c>
      <c r="BH123" s="53">
        <v>1.57</v>
      </c>
      <c r="BI123" s="53">
        <v>0</v>
      </c>
      <c r="BJ123" s="53">
        <v>613.04999999999995</v>
      </c>
      <c r="BK123" s="34">
        <f>SUM(C123:BJ123)</f>
        <v>4317.8599999999997</v>
      </c>
    </row>
    <row r="124" spans="1:63" ht="13.5" thickBot="1" x14ac:dyDescent="0.25">
      <c r="A124" s="35"/>
      <c r="B124" s="6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67"/>
    </row>
    <row r="125" spans="1:63" ht="13.5" thickBot="1" x14ac:dyDescent="0.25">
      <c r="A125" s="37"/>
      <c r="B125" s="65" t="s">
        <v>129</v>
      </c>
      <c r="C125" s="39">
        <f>SUM(C123:C124)</f>
        <v>0</v>
      </c>
      <c r="D125" s="39">
        <f t="shared" ref="D125:BK125" si="13">SUM(D123:D124)</f>
        <v>0</v>
      </c>
      <c r="E125" s="39">
        <f t="shared" si="13"/>
        <v>0</v>
      </c>
      <c r="F125" s="39">
        <f t="shared" si="13"/>
        <v>0</v>
      </c>
      <c r="G125" s="39">
        <f t="shared" si="13"/>
        <v>0</v>
      </c>
      <c r="H125" s="39">
        <f t="shared" si="13"/>
        <v>43.12</v>
      </c>
      <c r="I125" s="39">
        <f t="shared" si="13"/>
        <v>206.38</v>
      </c>
      <c r="J125" s="39">
        <f t="shared" si="13"/>
        <v>0</v>
      </c>
      <c r="K125" s="39">
        <f t="shared" si="13"/>
        <v>0</v>
      </c>
      <c r="L125" s="39">
        <f t="shared" si="13"/>
        <v>46.24</v>
      </c>
      <c r="M125" s="39">
        <f t="shared" si="13"/>
        <v>0</v>
      </c>
      <c r="N125" s="39">
        <f t="shared" si="13"/>
        <v>0</v>
      </c>
      <c r="O125" s="39">
        <f t="shared" si="13"/>
        <v>0</v>
      </c>
      <c r="P125" s="39">
        <f t="shared" si="13"/>
        <v>0</v>
      </c>
      <c r="Q125" s="39">
        <f t="shared" si="13"/>
        <v>0</v>
      </c>
      <c r="R125" s="39">
        <f t="shared" si="13"/>
        <v>27.25</v>
      </c>
      <c r="S125" s="39">
        <f t="shared" si="13"/>
        <v>14.26</v>
      </c>
      <c r="T125" s="39">
        <f t="shared" si="13"/>
        <v>0</v>
      </c>
      <c r="U125" s="39">
        <f t="shared" si="13"/>
        <v>0</v>
      </c>
      <c r="V125" s="39">
        <f t="shared" si="13"/>
        <v>26.77</v>
      </c>
      <c r="W125" s="39">
        <f t="shared" si="13"/>
        <v>0</v>
      </c>
      <c r="X125" s="39">
        <f t="shared" si="13"/>
        <v>0</v>
      </c>
      <c r="Y125" s="39">
        <f t="shared" si="13"/>
        <v>0</v>
      </c>
      <c r="Z125" s="39">
        <f t="shared" si="13"/>
        <v>0</v>
      </c>
      <c r="AA125" s="39">
        <f t="shared" si="13"/>
        <v>0</v>
      </c>
      <c r="AB125" s="39">
        <f t="shared" si="13"/>
        <v>3.99</v>
      </c>
      <c r="AC125" s="39">
        <f t="shared" si="13"/>
        <v>1.72</v>
      </c>
      <c r="AD125" s="39">
        <f t="shared" si="13"/>
        <v>0</v>
      </c>
      <c r="AE125" s="39">
        <f t="shared" si="13"/>
        <v>0</v>
      </c>
      <c r="AF125" s="39">
        <f t="shared" si="13"/>
        <v>4.33</v>
      </c>
      <c r="AG125" s="39">
        <f t="shared" si="13"/>
        <v>0</v>
      </c>
      <c r="AH125" s="39">
        <f t="shared" si="13"/>
        <v>0</v>
      </c>
      <c r="AI125" s="39">
        <f t="shared" si="13"/>
        <v>0</v>
      </c>
      <c r="AJ125" s="39">
        <f t="shared" si="13"/>
        <v>0</v>
      </c>
      <c r="AK125" s="39">
        <f t="shared" si="13"/>
        <v>0</v>
      </c>
      <c r="AL125" s="39">
        <f t="shared" si="13"/>
        <v>3.71</v>
      </c>
      <c r="AM125" s="39">
        <f t="shared" si="13"/>
        <v>0.44</v>
      </c>
      <c r="AN125" s="39">
        <f t="shared" si="13"/>
        <v>0</v>
      </c>
      <c r="AO125" s="39">
        <f t="shared" si="13"/>
        <v>0</v>
      </c>
      <c r="AP125" s="39">
        <f t="shared" si="13"/>
        <v>2.36</v>
      </c>
      <c r="AQ125" s="39">
        <f t="shared" si="13"/>
        <v>0</v>
      </c>
      <c r="AR125" s="39">
        <f t="shared" si="13"/>
        <v>0</v>
      </c>
      <c r="AS125" s="39">
        <f t="shared" si="13"/>
        <v>0.01</v>
      </c>
      <c r="AT125" s="39">
        <f t="shared" si="13"/>
        <v>0</v>
      </c>
      <c r="AU125" s="39">
        <f t="shared" si="13"/>
        <v>0</v>
      </c>
      <c r="AV125" s="39">
        <f t="shared" si="13"/>
        <v>1098.03</v>
      </c>
      <c r="AW125" s="39">
        <f t="shared" si="13"/>
        <v>166.4</v>
      </c>
      <c r="AX125" s="39">
        <f t="shared" si="13"/>
        <v>1.03</v>
      </c>
      <c r="AY125" s="39">
        <f t="shared" si="13"/>
        <v>0</v>
      </c>
      <c r="AZ125" s="39">
        <f t="shared" si="13"/>
        <v>781.87</v>
      </c>
      <c r="BA125" s="39">
        <f t="shared" si="13"/>
        <v>0</v>
      </c>
      <c r="BB125" s="39">
        <f t="shared" si="13"/>
        <v>0</v>
      </c>
      <c r="BC125" s="39">
        <f t="shared" si="13"/>
        <v>0</v>
      </c>
      <c r="BD125" s="39">
        <f t="shared" si="13"/>
        <v>0</v>
      </c>
      <c r="BE125" s="39">
        <f t="shared" si="13"/>
        <v>0</v>
      </c>
      <c r="BF125" s="39">
        <f t="shared" si="13"/>
        <v>1164.74</v>
      </c>
      <c r="BG125" s="39">
        <f t="shared" si="13"/>
        <v>110.59</v>
      </c>
      <c r="BH125" s="39">
        <f t="shared" si="13"/>
        <v>1.57</v>
      </c>
      <c r="BI125" s="39">
        <f t="shared" si="13"/>
        <v>0</v>
      </c>
      <c r="BJ125" s="39">
        <f t="shared" si="13"/>
        <v>613.04999999999995</v>
      </c>
      <c r="BK125" s="39">
        <f t="shared" si="13"/>
        <v>4317.8599999999997</v>
      </c>
    </row>
    <row r="126" spans="1:63" x14ac:dyDescent="0.2">
      <c r="A126" s="57"/>
      <c r="B126" s="58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3"/>
    </row>
    <row r="127" spans="1:63" x14ac:dyDescent="0.2">
      <c r="A127" s="27" t="s">
        <v>130</v>
      </c>
      <c r="B127" s="59" t="s">
        <v>131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4"/>
    </row>
    <row r="128" spans="1:63" x14ac:dyDescent="0.2">
      <c r="A128" s="27" t="s">
        <v>13</v>
      </c>
      <c r="B128" s="28" t="s">
        <v>132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67"/>
    </row>
    <row r="129" spans="1:63" ht="13.5" thickBot="1" x14ac:dyDescent="0.25">
      <c r="A129" s="35"/>
      <c r="B129" s="68" t="s">
        <v>133</v>
      </c>
      <c r="C129" s="33">
        <v>0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v>0</v>
      </c>
      <c r="AN129" s="33">
        <v>0</v>
      </c>
      <c r="AO129" s="33">
        <v>0</v>
      </c>
      <c r="AP129" s="33">
        <v>0</v>
      </c>
      <c r="AQ129" s="33">
        <v>0</v>
      </c>
      <c r="AR129" s="33">
        <v>0</v>
      </c>
      <c r="AS129" s="33">
        <v>0</v>
      </c>
      <c r="AT129" s="33">
        <v>0</v>
      </c>
      <c r="AU129" s="33">
        <v>0</v>
      </c>
      <c r="AV129" s="33">
        <v>102.12</v>
      </c>
      <c r="AW129" s="33">
        <v>31.710000000000008</v>
      </c>
      <c r="AX129" s="33">
        <v>0</v>
      </c>
      <c r="AY129" s="33">
        <v>0</v>
      </c>
      <c r="AZ129" s="33">
        <v>291.76</v>
      </c>
      <c r="BA129" s="33">
        <v>0</v>
      </c>
      <c r="BB129" s="33">
        <v>0</v>
      </c>
      <c r="BC129" s="33">
        <v>0</v>
      </c>
      <c r="BD129" s="33">
        <v>0</v>
      </c>
      <c r="BE129" s="33">
        <v>0</v>
      </c>
      <c r="BF129" s="33">
        <v>44.48</v>
      </c>
      <c r="BG129" s="33">
        <v>9.9499999999999993</v>
      </c>
      <c r="BH129" s="33">
        <v>0</v>
      </c>
      <c r="BI129" s="33">
        <v>0</v>
      </c>
      <c r="BJ129" s="33">
        <v>67.709999999999994</v>
      </c>
      <c r="BK129" s="34">
        <f>SUM(C129:BJ129)</f>
        <v>547.73</v>
      </c>
    </row>
    <row r="130" spans="1:63" ht="13.5" thickBot="1" x14ac:dyDescent="0.25">
      <c r="A130" s="37"/>
      <c r="B130" s="38" t="s">
        <v>18</v>
      </c>
      <c r="C130" s="39">
        <f t="shared" ref="C130:BK130" si="14">SUM(C129)</f>
        <v>0</v>
      </c>
      <c r="D130" s="39">
        <f t="shared" si="14"/>
        <v>0</v>
      </c>
      <c r="E130" s="39">
        <f t="shared" si="14"/>
        <v>0</v>
      </c>
      <c r="F130" s="39">
        <f t="shared" si="14"/>
        <v>0</v>
      </c>
      <c r="G130" s="39">
        <f t="shared" si="14"/>
        <v>0</v>
      </c>
      <c r="H130" s="39">
        <f t="shared" si="14"/>
        <v>0</v>
      </c>
      <c r="I130" s="39">
        <f t="shared" si="14"/>
        <v>0</v>
      </c>
      <c r="J130" s="39">
        <f t="shared" si="14"/>
        <v>0</v>
      </c>
      <c r="K130" s="39">
        <f t="shared" si="14"/>
        <v>0</v>
      </c>
      <c r="L130" s="39">
        <f t="shared" si="14"/>
        <v>0</v>
      </c>
      <c r="M130" s="39">
        <f t="shared" si="14"/>
        <v>0</v>
      </c>
      <c r="N130" s="39">
        <f t="shared" si="14"/>
        <v>0</v>
      </c>
      <c r="O130" s="39">
        <f t="shared" si="14"/>
        <v>0</v>
      </c>
      <c r="P130" s="39">
        <f t="shared" si="14"/>
        <v>0</v>
      </c>
      <c r="Q130" s="39">
        <f t="shared" si="14"/>
        <v>0</v>
      </c>
      <c r="R130" s="39">
        <f t="shared" si="14"/>
        <v>0</v>
      </c>
      <c r="S130" s="39">
        <f t="shared" si="14"/>
        <v>0</v>
      </c>
      <c r="T130" s="39">
        <f t="shared" si="14"/>
        <v>0</v>
      </c>
      <c r="U130" s="39">
        <f t="shared" si="14"/>
        <v>0</v>
      </c>
      <c r="V130" s="39">
        <f t="shared" si="14"/>
        <v>0</v>
      </c>
      <c r="W130" s="39">
        <f t="shared" si="14"/>
        <v>0</v>
      </c>
      <c r="X130" s="39">
        <f t="shared" si="14"/>
        <v>0</v>
      </c>
      <c r="Y130" s="39">
        <f t="shared" si="14"/>
        <v>0</v>
      </c>
      <c r="Z130" s="39">
        <f t="shared" si="14"/>
        <v>0</v>
      </c>
      <c r="AA130" s="39">
        <f t="shared" si="14"/>
        <v>0</v>
      </c>
      <c r="AB130" s="39">
        <f t="shared" si="14"/>
        <v>0</v>
      </c>
      <c r="AC130" s="39">
        <f t="shared" si="14"/>
        <v>0</v>
      </c>
      <c r="AD130" s="39">
        <f t="shared" si="14"/>
        <v>0</v>
      </c>
      <c r="AE130" s="39">
        <f t="shared" si="14"/>
        <v>0</v>
      </c>
      <c r="AF130" s="39">
        <f t="shared" si="14"/>
        <v>0</v>
      </c>
      <c r="AG130" s="39">
        <f t="shared" si="14"/>
        <v>0</v>
      </c>
      <c r="AH130" s="39">
        <f t="shared" si="14"/>
        <v>0</v>
      </c>
      <c r="AI130" s="39">
        <f t="shared" si="14"/>
        <v>0</v>
      </c>
      <c r="AJ130" s="39">
        <f t="shared" si="14"/>
        <v>0</v>
      </c>
      <c r="AK130" s="39">
        <f t="shared" si="14"/>
        <v>0</v>
      </c>
      <c r="AL130" s="39">
        <f t="shared" si="14"/>
        <v>0</v>
      </c>
      <c r="AM130" s="39">
        <f t="shared" si="14"/>
        <v>0</v>
      </c>
      <c r="AN130" s="39">
        <f t="shared" si="14"/>
        <v>0</v>
      </c>
      <c r="AO130" s="39">
        <f t="shared" si="14"/>
        <v>0</v>
      </c>
      <c r="AP130" s="39">
        <f t="shared" si="14"/>
        <v>0</v>
      </c>
      <c r="AQ130" s="39">
        <f t="shared" si="14"/>
        <v>0</v>
      </c>
      <c r="AR130" s="39">
        <f t="shared" si="14"/>
        <v>0</v>
      </c>
      <c r="AS130" s="39">
        <f t="shared" si="14"/>
        <v>0</v>
      </c>
      <c r="AT130" s="39">
        <f t="shared" si="14"/>
        <v>0</v>
      </c>
      <c r="AU130" s="39">
        <f t="shared" si="14"/>
        <v>0</v>
      </c>
      <c r="AV130" s="39">
        <f t="shared" si="14"/>
        <v>102.12</v>
      </c>
      <c r="AW130" s="39">
        <f t="shared" si="14"/>
        <v>31.710000000000008</v>
      </c>
      <c r="AX130" s="39">
        <f t="shared" si="14"/>
        <v>0</v>
      </c>
      <c r="AY130" s="39">
        <f t="shared" si="14"/>
        <v>0</v>
      </c>
      <c r="AZ130" s="39">
        <f t="shared" si="14"/>
        <v>291.76</v>
      </c>
      <c r="BA130" s="39">
        <f t="shared" si="14"/>
        <v>0</v>
      </c>
      <c r="BB130" s="39">
        <f t="shared" si="14"/>
        <v>0</v>
      </c>
      <c r="BC130" s="39">
        <f t="shared" si="14"/>
        <v>0</v>
      </c>
      <c r="BD130" s="39">
        <f t="shared" si="14"/>
        <v>0</v>
      </c>
      <c r="BE130" s="39">
        <f t="shared" si="14"/>
        <v>0</v>
      </c>
      <c r="BF130" s="39">
        <f t="shared" si="14"/>
        <v>44.48</v>
      </c>
      <c r="BG130" s="39">
        <f t="shared" si="14"/>
        <v>9.9499999999999993</v>
      </c>
      <c r="BH130" s="39">
        <f t="shared" si="14"/>
        <v>0</v>
      </c>
      <c r="BI130" s="39">
        <f t="shared" si="14"/>
        <v>0</v>
      </c>
      <c r="BJ130" s="39">
        <f t="shared" si="14"/>
        <v>67.709999999999994</v>
      </c>
      <c r="BK130" s="44">
        <f t="shared" si="14"/>
        <v>547.73</v>
      </c>
    </row>
    <row r="131" spans="1:63" x14ac:dyDescent="0.2">
      <c r="A131" s="57"/>
      <c r="B131" s="69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70"/>
    </row>
    <row r="132" spans="1:63" x14ac:dyDescent="0.2">
      <c r="A132" s="27" t="s">
        <v>19</v>
      </c>
      <c r="B132" s="28" t="s">
        <v>134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4"/>
    </row>
    <row r="133" spans="1:63" x14ac:dyDescent="0.2">
      <c r="A133" s="71"/>
      <c r="B133" s="32" t="s">
        <v>135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8.42</v>
      </c>
      <c r="AW133" s="36">
        <v>33177.24</v>
      </c>
      <c r="AX133" s="36">
        <v>0</v>
      </c>
      <c r="AY133" s="36">
        <v>0</v>
      </c>
      <c r="AZ133" s="36">
        <v>86.57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4.67</v>
      </c>
      <c r="BG133" s="36">
        <v>496.25</v>
      </c>
      <c r="BH133" s="36">
        <v>0</v>
      </c>
      <c r="BI133" s="36">
        <v>0</v>
      </c>
      <c r="BJ133" s="36">
        <v>8.86</v>
      </c>
      <c r="BK133" s="34">
        <f>SUM(C133:BJ133)</f>
        <v>33782.009999999995</v>
      </c>
    </row>
    <row r="134" spans="1:63" x14ac:dyDescent="0.2">
      <c r="A134" s="71"/>
      <c r="B134" s="32" t="s">
        <v>136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6.29</v>
      </c>
      <c r="AW134" s="36">
        <v>20721.89</v>
      </c>
      <c r="AX134" s="36">
        <v>0</v>
      </c>
      <c r="AY134" s="36">
        <v>0</v>
      </c>
      <c r="AZ134" s="36">
        <v>17.25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3</v>
      </c>
      <c r="BG134" s="36">
        <v>560.08000000000004</v>
      </c>
      <c r="BH134" s="36">
        <v>0</v>
      </c>
      <c r="BI134" s="36">
        <v>0</v>
      </c>
      <c r="BJ134" s="36">
        <v>1.54</v>
      </c>
      <c r="BK134" s="34">
        <f>SUM(C134:BJ134)</f>
        <v>21310.050000000003</v>
      </c>
    </row>
    <row r="135" spans="1:63" x14ac:dyDescent="0.2">
      <c r="A135" s="71"/>
      <c r="B135" s="32" t="s">
        <v>137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7.48</v>
      </c>
      <c r="AW135" s="36">
        <v>591.52</v>
      </c>
      <c r="AX135" s="36">
        <v>0</v>
      </c>
      <c r="AY135" s="36">
        <v>0</v>
      </c>
      <c r="AZ135" s="36">
        <v>42.36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4.68</v>
      </c>
      <c r="BG135" s="36">
        <v>8.4600000000000009</v>
      </c>
      <c r="BH135" s="36">
        <v>0</v>
      </c>
      <c r="BI135" s="36">
        <v>0</v>
      </c>
      <c r="BJ135" s="36">
        <v>4.8</v>
      </c>
      <c r="BK135" s="34">
        <f>SUM(C135:BJ135)</f>
        <v>659.3</v>
      </c>
    </row>
    <row r="136" spans="1:63" x14ac:dyDescent="0.2">
      <c r="A136" s="71"/>
      <c r="B136" s="32" t="s">
        <v>138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0.48</v>
      </c>
      <c r="AW136" s="36">
        <v>4.22</v>
      </c>
      <c r="AX136" s="36">
        <v>0</v>
      </c>
      <c r="AY136" s="36">
        <v>0</v>
      </c>
      <c r="AZ136" s="36">
        <v>0.28000000000000003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0.28999999999999998</v>
      </c>
      <c r="BG136" s="36">
        <v>0</v>
      </c>
      <c r="BH136" s="36">
        <v>0</v>
      </c>
      <c r="BI136" s="36">
        <v>0</v>
      </c>
      <c r="BJ136" s="36">
        <v>0.02</v>
      </c>
      <c r="BK136" s="34">
        <f>SUM(C136:BJ136)</f>
        <v>5.2899999999999991</v>
      </c>
    </row>
    <row r="137" spans="1:63" ht="13.5" thickBot="1" x14ac:dyDescent="0.25">
      <c r="A137" s="71"/>
      <c r="B137" s="32" t="s">
        <v>139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1.63</v>
      </c>
      <c r="AW137" s="36">
        <v>30.779999999999998</v>
      </c>
      <c r="AX137" s="36">
        <v>0</v>
      </c>
      <c r="AY137" s="36">
        <v>0</v>
      </c>
      <c r="AZ137" s="36">
        <v>3.76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1.0900000000000001</v>
      </c>
      <c r="BG137" s="36">
        <v>0.25</v>
      </c>
      <c r="BH137" s="36">
        <v>0</v>
      </c>
      <c r="BI137" s="36">
        <v>0</v>
      </c>
      <c r="BJ137" s="36">
        <v>0.43</v>
      </c>
      <c r="BK137" s="34">
        <f>SUM(C137:BJ137)</f>
        <v>37.94</v>
      </c>
    </row>
    <row r="138" spans="1:63" ht="13.5" thickBot="1" x14ac:dyDescent="0.25">
      <c r="A138" s="47"/>
      <c r="B138" s="72" t="s">
        <v>22</v>
      </c>
      <c r="C138" s="73">
        <f t="shared" ref="C138:BK138" si="15">SUM(C133:C137)</f>
        <v>0</v>
      </c>
      <c r="D138" s="39">
        <f t="shared" si="15"/>
        <v>0</v>
      </c>
      <c r="E138" s="39">
        <f t="shared" si="15"/>
        <v>0</v>
      </c>
      <c r="F138" s="39">
        <f t="shared" si="15"/>
        <v>0</v>
      </c>
      <c r="G138" s="39">
        <f t="shared" si="15"/>
        <v>0</v>
      </c>
      <c r="H138" s="39">
        <f t="shared" si="15"/>
        <v>0</v>
      </c>
      <c r="I138" s="39">
        <f t="shared" si="15"/>
        <v>0</v>
      </c>
      <c r="J138" s="39">
        <f t="shared" si="15"/>
        <v>0</v>
      </c>
      <c r="K138" s="39">
        <f t="shared" si="15"/>
        <v>0</v>
      </c>
      <c r="L138" s="39">
        <f t="shared" si="15"/>
        <v>0</v>
      </c>
      <c r="M138" s="39">
        <f t="shared" si="15"/>
        <v>0</v>
      </c>
      <c r="N138" s="39">
        <f t="shared" si="15"/>
        <v>0</v>
      </c>
      <c r="O138" s="39">
        <f t="shared" si="15"/>
        <v>0</v>
      </c>
      <c r="P138" s="39">
        <f t="shared" si="15"/>
        <v>0</v>
      </c>
      <c r="Q138" s="39">
        <f t="shared" si="15"/>
        <v>0</v>
      </c>
      <c r="R138" s="39">
        <f t="shared" si="15"/>
        <v>0</v>
      </c>
      <c r="S138" s="39">
        <f t="shared" si="15"/>
        <v>0</v>
      </c>
      <c r="T138" s="39">
        <f t="shared" si="15"/>
        <v>0</v>
      </c>
      <c r="U138" s="39">
        <f t="shared" si="15"/>
        <v>0</v>
      </c>
      <c r="V138" s="39">
        <f t="shared" si="15"/>
        <v>0</v>
      </c>
      <c r="W138" s="39">
        <f t="shared" si="15"/>
        <v>0</v>
      </c>
      <c r="X138" s="39">
        <f t="shared" si="15"/>
        <v>0</v>
      </c>
      <c r="Y138" s="39">
        <f t="shared" si="15"/>
        <v>0</v>
      </c>
      <c r="Z138" s="39">
        <f t="shared" si="15"/>
        <v>0</v>
      </c>
      <c r="AA138" s="39">
        <f t="shared" si="15"/>
        <v>0</v>
      </c>
      <c r="AB138" s="39">
        <f t="shared" si="15"/>
        <v>0</v>
      </c>
      <c r="AC138" s="39">
        <f t="shared" si="15"/>
        <v>0</v>
      </c>
      <c r="AD138" s="39">
        <f t="shared" si="15"/>
        <v>0</v>
      </c>
      <c r="AE138" s="39">
        <f t="shared" si="15"/>
        <v>0</v>
      </c>
      <c r="AF138" s="39">
        <f t="shared" si="15"/>
        <v>0</v>
      </c>
      <c r="AG138" s="39">
        <f t="shared" si="15"/>
        <v>0</v>
      </c>
      <c r="AH138" s="39">
        <f t="shared" si="15"/>
        <v>0</v>
      </c>
      <c r="AI138" s="39">
        <f t="shared" si="15"/>
        <v>0</v>
      </c>
      <c r="AJ138" s="39">
        <f t="shared" si="15"/>
        <v>0</v>
      </c>
      <c r="AK138" s="39">
        <f t="shared" si="15"/>
        <v>0</v>
      </c>
      <c r="AL138" s="39">
        <f t="shared" si="15"/>
        <v>0</v>
      </c>
      <c r="AM138" s="39">
        <f t="shared" si="15"/>
        <v>0</v>
      </c>
      <c r="AN138" s="39">
        <f t="shared" si="15"/>
        <v>0</v>
      </c>
      <c r="AO138" s="39">
        <f t="shared" si="15"/>
        <v>0</v>
      </c>
      <c r="AP138" s="39">
        <f t="shared" si="15"/>
        <v>0</v>
      </c>
      <c r="AQ138" s="39">
        <f t="shared" si="15"/>
        <v>0</v>
      </c>
      <c r="AR138" s="39">
        <f t="shared" si="15"/>
        <v>0</v>
      </c>
      <c r="AS138" s="39">
        <f t="shared" si="15"/>
        <v>0</v>
      </c>
      <c r="AT138" s="39">
        <f t="shared" si="15"/>
        <v>0</v>
      </c>
      <c r="AU138" s="39">
        <f t="shared" si="15"/>
        <v>0</v>
      </c>
      <c r="AV138" s="39">
        <f t="shared" si="15"/>
        <v>24.3</v>
      </c>
      <c r="AW138" s="39">
        <f t="shared" si="15"/>
        <v>54525.649999999994</v>
      </c>
      <c r="AX138" s="39">
        <f t="shared" si="15"/>
        <v>0</v>
      </c>
      <c r="AY138" s="39">
        <f t="shared" si="15"/>
        <v>0</v>
      </c>
      <c r="AZ138" s="39">
        <f t="shared" si="15"/>
        <v>150.22</v>
      </c>
      <c r="BA138" s="39">
        <f t="shared" si="15"/>
        <v>0</v>
      </c>
      <c r="BB138" s="39">
        <f t="shared" si="15"/>
        <v>0</v>
      </c>
      <c r="BC138" s="39">
        <f t="shared" si="15"/>
        <v>0</v>
      </c>
      <c r="BD138" s="39">
        <f t="shared" si="15"/>
        <v>0</v>
      </c>
      <c r="BE138" s="39">
        <f t="shared" si="15"/>
        <v>0</v>
      </c>
      <c r="BF138" s="39">
        <f t="shared" si="15"/>
        <v>13.729999999999999</v>
      </c>
      <c r="BG138" s="39">
        <f t="shared" si="15"/>
        <v>1065.04</v>
      </c>
      <c r="BH138" s="39">
        <f t="shared" si="15"/>
        <v>0</v>
      </c>
      <c r="BI138" s="39">
        <f t="shared" si="15"/>
        <v>0</v>
      </c>
      <c r="BJ138" s="39">
        <f t="shared" si="15"/>
        <v>15.649999999999999</v>
      </c>
      <c r="BK138" s="74">
        <f t="shared" si="15"/>
        <v>55794.590000000004</v>
      </c>
    </row>
    <row r="139" spans="1:63" ht="13.5" thickBot="1" x14ac:dyDescent="0.25">
      <c r="A139" s="37"/>
      <c r="B139" s="65" t="s">
        <v>125</v>
      </c>
      <c r="C139" s="39">
        <f t="shared" ref="C139:BK139" si="16">C138+C130</f>
        <v>0</v>
      </c>
      <c r="D139" s="39">
        <f t="shared" si="16"/>
        <v>0</v>
      </c>
      <c r="E139" s="39">
        <f t="shared" si="16"/>
        <v>0</v>
      </c>
      <c r="F139" s="39">
        <f t="shared" si="16"/>
        <v>0</v>
      </c>
      <c r="G139" s="39">
        <f t="shared" si="16"/>
        <v>0</v>
      </c>
      <c r="H139" s="39">
        <f t="shared" si="16"/>
        <v>0</v>
      </c>
      <c r="I139" s="39">
        <f t="shared" si="16"/>
        <v>0</v>
      </c>
      <c r="J139" s="39">
        <f t="shared" si="16"/>
        <v>0</v>
      </c>
      <c r="K139" s="39">
        <f t="shared" si="16"/>
        <v>0</v>
      </c>
      <c r="L139" s="39">
        <f t="shared" si="16"/>
        <v>0</v>
      </c>
      <c r="M139" s="39">
        <f t="shared" si="16"/>
        <v>0</v>
      </c>
      <c r="N139" s="39">
        <f t="shared" si="16"/>
        <v>0</v>
      </c>
      <c r="O139" s="39">
        <f t="shared" si="16"/>
        <v>0</v>
      </c>
      <c r="P139" s="39">
        <f t="shared" si="16"/>
        <v>0</v>
      </c>
      <c r="Q139" s="39">
        <f t="shared" si="16"/>
        <v>0</v>
      </c>
      <c r="R139" s="39">
        <f t="shared" si="16"/>
        <v>0</v>
      </c>
      <c r="S139" s="39">
        <f t="shared" si="16"/>
        <v>0</v>
      </c>
      <c r="T139" s="39">
        <f t="shared" si="16"/>
        <v>0</v>
      </c>
      <c r="U139" s="39">
        <f t="shared" si="16"/>
        <v>0</v>
      </c>
      <c r="V139" s="39">
        <f t="shared" si="16"/>
        <v>0</v>
      </c>
      <c r="W139" s="39">
        <f t="shared" si="16"/>
        <v>0</v>
      </c>
      <c r="X139" s="39">
        <f t="shared" si="16"/>
        <v>0</v>
      </c>
      <c r="Y139" s="39">
        <f t="shared" si="16"/>
        <v>0</v>
      </c>
      <c r="Z139" s="39">
        <f t="shared" si="16"/>
        <v>0</v>
      </c>
      <c r="AA139" s="39">
        <f t="shared" si="16"/>
        <v>0</v>
      </c>
      <c r="AB139" s="39">
        <f t="shared" si="16"/>
        <v>0</v>
      </c>
      <c r="AC139" s="39">
        <f t="shared" si="16"/>
        <v>0</v>
      </c>
      <c r="AD139" s="39">
        <f t="shared" si="16"/>
        <v>0</v>
      </c>
      <c r="AE139" s="39">
        <f t="shared" si="16"/>
        <v>0</v>
      </c>
      <c r="AF139" s="39">
        <f t="shared" si="16"/>
        <v>0</v>
      </c>
      <c r="AG139" s="39">
        <f t="shared" si="16"/>
        <v>0</v>
      </c>
      <c r="AH139" s="39">
        <f t="shared" si="16"/>
        <v>0</v>
      </c>
      <c r="AI139" s="39">
        <f t="shared" si="16"/>
        <v>0</v>
      </c>
      <c r="AJ139" s="39">
        <f t="shared" si="16"/>
        <v>0</v>
      </c>
      <c r="AK139" s="39">
        <f t="shared" si="16"/>
        <v>0</v>
      </c>
      <c r="AL139" s="39">
        <f t="shared" si="16"/>
        <v>0</v>
      </c>
      <c r="AM139" s="39">
        <f t="shared" si="16"/>
        <v>0</v>
      </c>
      <c r="AN139" s="39">
        <f t="shared" si="16"/>
        <v>0</v>
      </c>
      <c r="AO139" s="39">
        <f t="shared" si="16"/>
        <v>0</v>
      </c>
      <c r="AP139" s="39">
        <f t="shared" si="16"/>
        <v>0</v>
      </c>
      <c r="AQ139" s="39">
        <f t="shared" si="16"/>
        <v>0</v>
      </c>
      <c r="AR139" s="39">
        <f t="shared" si="16"/>
        <v>0</v>
      </c>
      <c r="AS139" s="39">
        <f t="shared" si="16"/>
        <v>0</v>
      </c>
      <c r="AT139" s="39">
        <f t="shared" si="16"/>
        <v>0</v>
      </c>
      <c r="AU139" s="39">
        <f t="shared" si="16"/>
        <v>0</v>
      </c>
      <c r="AV139" s="39">
        <f t="shared" si="16"/>
        <v>126.42</v>
      </c>
      <c r="AW139" s="39">
        <f t="shared" si="16"/>
        <v>54557.359999999993</v>
      </c>
      <c r="AX139" s="39">
        <f t="shared" si="16"/>
        <v>0</v>
      </c>
      <c r="AY139" s="39">
        <f t="shared" si="16"/>
        <v>0</v>
      </c>
      <c r="AZ139" s="39">
        <f t="shared" si="16"/>
        <v>441.98</v>
      </c>
      <c r="BA139" s="39">
        <f t="shared" si="16"/>
        <v>0</v>
      </c>
      <c r="BB139" s="39">
        <f t="shared" si="16"/>
        <v>0</v>
      </c>
      <c r="BC139" s="39">
        <f t="shared" si="16"/>
        <v>0</v>
      </c>
      <c r="BD139" s="39">
        <f t="shared" si="16"/>
        <v>0</v>
      </c>
      <c r="BE139" s="39">
        <f t="shared" si="16"/>
        <v>0</v>
      </c>
      <c r="BF139" s="39">
        <f t="shared" si="16"/>
        <v>58.209999999999994</v>
      </c>
      <c r="BG139" s="39">
        <f t="shared" si="16"/>
        <v>1074.99</v>
      </c>
      <c r="BH139" s="39">
        <f t="shared" si="16"/>
        <v>0</v>
      </c>
      <c r="BI139" s="39">
        <f t="shared" si="16"/>
        <v>0</v>
      </c>
      <c r="BJ139" s="39">
        <f t="shared" si="16"/>
        <v>83.359999999999985</v>
      </c>
      <c r="BK139" s="44">
        <f t="shared" si="16"/>
        <v>56342.320000000007</v>
      </c>
    </row>
    <row r="140" spans="1:63" x14ac:dyDescent="0.2">
      <c r="A140" s="57"/>
      <c r="B140" s="75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70"/>
    </row>
    <row r="141" spans="1:63" x14ac:dyDescent="0.2">
      <c r="A141" s="27" t="s">
        <v>140</v>
      </c>
      <c r="B141" s="59" t="s">
        <v>141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4"/>
    </row>
    <row r="142" spans="1:63" ht="13.5" thickBot="1" x14ac:dyDescent="0.25">
      <c r="A142" s="71" t="s">
        <v>13</v>
      </c>
      <c r="B142" s="76" t="s">
        <v>142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67">
        <v>0</v>
      </c>
    </row>
    <row r="143" spans="1:63" ht="13.5" thickBot="1" x14ac:dyDescent="0.25">
      <c r="A143" s="37"/>
      <c r="B143" s="65" t="s">
        <v>129</v>
      </c>
      <c r="C143" s="39">
        <f>SUM(C142)</f>
        <v>0</v>
      </c>
      <c r="D143" s="39">
        <f t="shared" ref="D143:BK143" si="17">SUM(D142)</f>
        <v>0</v>
      </c>
      <c r="E143" s="39">
        <f t="shared" si="17"/>
        <v>0</v>
      </c>
      <c r="F143" s="39">
        <f t="shared" si="17"/>
        <v>0</v>
      </c>
      <c r="G143" s="39">
        <f t="shared" si="17"/>
        <v>0</v>
      </c>
      <c r="H143" s="39">
        <f t="shared" si="17"/>
        <v>0</v>
      </c>
      <c r="I143" s="39">
        <f t="shared" si="17"/>
        <v>0</v>
      </c>
      <c r="J143" s="39">
        <f t="shared" si="17"/>
        <v>0</v>
      </c>
      <c r="K143" s="39">
        <f t="shared" si="17"/>
        <v>0</v>
      </c>
      <c r="L143" s="39">
        <f t="shared" si="17"/>
        <v>0</v>
      </c>
      <c r="M143" s="39">
        <f t="shared" si="17"/>
        <v>0</v>
      </c>
      <c r="N143" s="39">
        <f t="shared" si="17"/>
        <v>0</v>
      </c>
      <c r="O143" s="39">
        <f t="shared" si="17"/>
        <v>0</v>
      </c>
      <c r="P143" s="39">
        <f t="shared" si="17"/>
        <v>0</v>
      </c>
      <c r="Q143" s="39">
        <f t="shared" si="17"/>
        <v>0</v>
      </c>
      <c r="R143" s="39">
        <f t="shared" si="17"/>
        <v>0</v>
      </c>
      <c r="S143" s="39">
        <f t="shared" si="17"/>
        <v>0</v>
      </c>
      <c r="T143" s="39">
        <f t="shared" si="17"/>
        <v>0</v>
      </c>
      <c r="U143" s="39">
        <f t="shared" si="17"/>
        <v>0</v>
      </c>
      <c r="V143" s="39">
        <f t="shared" si="17"/>
        <v>0</v>
      </c>
      <c r="W143" s="39">
        <f t="shared" si="17"/>
        <v>0</v>
      </c>
      <c r="X143" s="39">
        <f t="shared" si="17"/>
        <v>0</v>
      </c>
      <c r="Y143" s="39">
        <f t="shared" si="17"/>
        <v>0</v>
      </c>
      <c r="Z143" s="39">
        <f t="shared" si="17"/>
        <v>0</v>
      </c>
      <c r="AA143" s="39">
        <f t="shared" si="17"/>
        <v>0</v>
      </c>
      <c r="AB143" s="39">
        <f t="shared" si="17"/>
        <v>0</v>
      </c>
      <c r="AC143" s="39">
        <f t="shared" si="17"/>
        <v>0</v>
      </c>
      <c r="AD143" s="39">
        <f t="shared" si="17"/>
        <v>0</v>
      </c>
      <c r="AE143" s="39">
        <f t="shared" si="17"/>
        <v>0</v>
      </c>
      <c r="AF143" s="39">
        <f t="shared" si="17"/>
        <v>0</v>
      </c>
      <c r="AG143" s="39">
        <f t="shared" si="17"/>
        <v>0</v>
      </c>
      <c r="AH143" s="39">
        <f t="shared" si="17"/>
        <v>0</v>
      </c>
      <c r="AI143" s="39">
        <f t="shared" si="17"/>
        <v>0</v>
      </c>
      <c r="AJ143" s="39">
        <f t="shared" si="17"/>
        <v>0</v>
      </c>
      <c r="AK143" s="39">
        <f t="shared" si="17"/>
        <v>0</v>
      </c>
      <c r="AL143" s="39">
        <f t="shared" si="17"/>
        <v>0</v>
      </c>
      <c r="AM143" s="39">
        <f t="shared" si="17"/>
        <v>0</v>
      </c>
      <c r="AN143" s="39">
        <f t="shared" si="17"/>
        <v>0</v>
      </c>
      <c r="AO143" s="39">
        <f t="shared" si="17"/>
        <v>0</v>
      </c>
      <c r="AP143" s="39">
        <f t="shared" si="17"/>
        <v>0</v>
      </c>
      <c r="AQ143" s="39">
        <f t="shared" si="17"/>
        <v>0</v>
      </c>
      <c r="AR143" s="39">
        <f t="shared" si="17"/>
        <v>0</v>
      </c>
      <c r="AS143" s="39">
        <f t="shared" si="17"/>
        <v>0</v>
      </c>
      <c r="AT143" s="39">
        <f t="shared" si="17"/>
        <v>0</v>
      </c>
      <c r="AU143" s="39">
        <f t="shared" si="17"/>
        <v>0</v>
      </c>
      <c r="AV143" s="39">
        <f t="shared" si="17"/>
        <v>0</v>
      </c>
      <c r="AW143" s="39">
        <f t="shared" si="17"/>
        <v>0</v>
      </c>
      <c r="AX143" s="39">
        <f t="shared" si="17"/>
        <v>0</v>
      </c>
      <c r="AY143" s="39">
        <f t="shared" si="17"/>
        <v>0</v>
      </c>
      <c r="AZ143" s="39">
        <f t="shared" si="17"/>
        <v>0</v>
      </c>
      <c r="BA143" s="39">
        <f t="shared" si="17"/>
        <v>0</v>
      </c>
      <c r="BB143" s="39">
        <f t="shared" si="17"/>
        <v>0</v>
      </c>
      <c r="BC143" s="39">
        <f t="shared" si="17"/>
        <v>0</v>
      </c>
      <c r="BD143" s="39">
        <f t="shared" si="17"/>
        <v>0</v>
      </c>
      <c r="BE143" s="39">
        <f t="shared" si="17"/>
        <v>0</v>
      </c>
      <c r="BF143" s="39">
        <f t="shared" si="17"/>
        <v>0</v>
      </c>
      <c r="BG143" s="39">
        <f t="shared" si="17"/>
        <v>0</v>
      </c>
      <c r="BH143" s="39">
        <f t="shared" si="17"/>
        <v>0</v>
      </c>
      <c r="BI143" s="39">
        <f t="shared" si="17"/>
        <v>0</v>
      </c>
      <c r="BJ143" s="39">
        <f t="shared" si="17"/>
        <v>0</v>
      </c>
      <c r="BK143" s="44">
        <f t="shared" si="17"/>
        <v>0</v>
      </c>
    </row>
    <row r="144" spans="1:63" ht="13.5" thickBot="1" x14ac:dyDescent="0.25">
      <c r="A144" s="62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77"/>
    </row>
    <row r="145" spans="1:63" ht="13.5" thickBot="1" x14ac:dyDescent="0.25">
      <c r="A145" s="37"/>
      <c r="B145" s="78" t="s">
        <v>143</v>
      </c>
      <c r="C145" s="39">
        <f t="shared" ref="C145:BK145" si="18">C143+C139+C125+C120+C87</f>
        <v>0</v>
      </c>
      <c r="D145" s="39">
        <f t="shared" si="18"/>
        <v>5049.8900000000003</v>
      </c>
      <c r="E145" s="39">
        <f t="shared" si="18"/>
        <v>777.69999999999993</v>
      </c>
      <c r="F145" s="39">
        <f t="shared" si="18"/>
        <v>0</v>
      </c>
      <c r="G145" s="39">
        <f t="shared" si="18"/>
        <v>0</v>
      </c>
      <c r="H145" s="39">
        <f t="shared" si="18"/>
        <v>3838.6499999999987</v>
      </c>
      <c r="I145" s="39">
        <f t="shared" si="18"/>
        <v>45002.559999999998</v>
      </c>
      <c r="J145" s="39">
        <f t="shared" si="18"/>
        <v>2465.7400000000002</v>
      </c>
      <c r="K145" s="39">
        <f t="shared" si="18"/>
        <v>0</v>
      </c>
      <c r="L145" s="39">
        <f t="shared" si="18"/>
        <v>7692.49</v>
      </c>
      <c r="M145" s="39">
        <f t="shared" si="18"/>
        <v>0</v>
      </c>
      <c r="N145" s="39">
        <f t="shared" si="18"/>
        <v>0</v>
      </c>
      <c r="O145" s="39">
        <f t="shared" si="18"/>
        <v>0</v>
      </c>
      <c r="P145" s="39">
        <f t="shared" si="18"/>
        <v>0</v>
      </c>
      <c r="Q145" s="39">
        <f t="shared" si="18"/>
        <v>0</v>
      </c>
      <c r="R145" s="39">
        <f t="shared" si="18"/>
        <v>2408.36</v>
      </c>
      <c r="S145" s="39">
        <f t="shared" si="18"/>
        <v>3379.6800000000003</v>
      </c>
      <c r="T145" s="39">
        <f t="shared" si="18"/>
        <v>533.29999999999995</v>
      </c>
      <c r="U145" s="39">
        <f t="shared" si="18"/>
        <v>0</v>
      </c>
      <c r="V145" s="39">
        <f t="shared" si="18"/>
        <v>1350.5099999999998</v>
      </c>
      <c r="W145" s="39">
        <f t="shared" si="18"/>
        <v>0</v>
      </c>
      <c r="X145" s="39">
        <f t="shared" si="18"/>
        <v>0</v>
      </c>
      <c r="Y145" s="39">
        <f t="shared" si="18"/>
        <v>0</v>
      </c>
      <c r="Z145" s="39">
        <f t="shared" si="18"/>
        <v>0</v>
      </c>
      <c r="AA145" s="39">
        <f t="shared" si="18"/>
        <v>0</v>
      </c>
      <c r="AB145" s="39">
        <f t="shared" si="18"/>
        <v>546.53999999999985</v>
      </c>
      <c r="AC145" s="39">
        <f t="shared" si="18"/>
        <v>110.55000000000004</v>
      </c>
      <c r="AD145" s="39">
        <f t="shared" si="18"/>
        <v>1.5699999999999998</v>
      </c>
      <c r="AE145" s="39">
        <f t="shared" si="18"/>
        <v>0</v>
      </c>
      <c r="AF145" s="39">
        <f t="shared" si="18"/>
        <v>751.45999999999992</v>
      </c>
      <c r="AG145" s="39">
        <f t="shared" si="18"/>
        <v>0</v>
      </c>
      <c r="AH145" s="39">
        <f t="shared" si="18"/>
        <v>0</v>
      </c>
      <c r="AI145" s="39">
        <f t="shared" si="18"/>
        <v>0</v>
      </c>
      <c r="AJ145" s="39">
        <f t="shared" si="18"/>
        <v>0</v>
      </c>
      <c r="AK145" s="39">
        <f t="shared" si="18"/>
        <v>0</v>
      </c>
      <c r="AL145" s="39">
        <f t="shared" si="18"/>
        <v>996.04</v>
      </c>
      <c r="AM145" s="39">
        <f t="shared" si="18"/>
        <v>38.520000000000003</v>
      </c>
      <c r="AN145" s="39">
        <f t="shared" si="18"/>
        <v>0.3</v>
      </c>
      <c r="AO145" s="39">
        <f t="shared" si="18"/>
        <v>0</v>
      </c>
      <c r="AP145" s="39">
        <f t="shared" si="18"/>
        <v>300.63000000000005</v>
      </c>
      <c r="AQ145" s="39">
        <f t="shared" si="18"/>
        <v>0</v>
      </c>
      <c r="AR145" s="39">
        <f t="shared" si="18"/>
        <v>63.499999999999993</v>
      </c>
      <c r="AS145" s="39">
        <f t="shared" si="18"/>
        <v>0.41000000000000003</v>
      </c>
      <c r="AT145" s="39">
        <f t="shared" si="18"/>
        <v>0</v>
      </c>
      <c r="AU145" s="39">
        <f t="shared" si="18"/>
        <v>0</v>
      </c>
      <c r="AV145" s="39">
        <f t="shared" si="18"/>
        <v>26411.279999999999</v>
      </c>
      <c r="AW145" s="39">
        <f t="shared" si="18"/>
        <v>66370.09</v>
      </c>
      <c r="AX145" s="39">
        <f t="shared" si="18"/>
        <v>162.73999999999998</v>
      </c>
      <c r="AY145" s="39">
        <f t="shared" si="18"/>
        <v>0.25</v>
      </c>
      <c r="AZ145" s="39">
        <f t="shared" si="18"/>
        <v>19128.050000000003</v>
      </c>
      <c r="BA145" s="39">
        <f t="shared" si="18"/>
        <v>0</v>
      </c>
      <c r="BB145" s="39">
        <f t="shared" si="18"/>
        <v>0</v>
      </c>
      <c r="BC145" s="39">
        <f t="shared" si="18"/>
        <v>0</v>
      </c>
      <c r="BD145" s="39">
        <f t="shared" si="18"/>
        <v>0</v>
      </c>
      <c r="BE145" s="39">
        <f t="shared" si="18"/>
        <v>0</v>
      </c>
      <c r="BF145" s="39">
        <f t="shared" si="18"/>
        <v>31085.920000000006</v>
      </c>
      <c r="BG145" s="39">
        <f t="shared" si="18"/>
        <v>3232.1899999999996</v>
      </c>
      <c r="BH145" s="39">
        <f t="shared" si="18"/>
        <v>218.38999999999993</v>
      </c>
      <c r="BI145" s="39">
        <f t="shared" si="18"/>
        <v>0</v>
      </c>
      <c r="BJ145" s="39">
        <f t="shared" si="18"/>
        <v>9520.8300000000017</v>
      </c>
      <c r="BK145" s="39">
        <f t="shared" si="18"/>
        <v>231438.14</v>
      </c>
    </row>
    <row r="146" spans="1:63" x14ac:dyDescent="0.2">
      <c r="A146" s="57"/>
      <c r="B146" s="75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70"/>
    </row>
    <row r="147" spans="1:63" ht="15.75" thickBot="1" x14ac:dyDescent="0.35">
      <c r="A147" s="71" t="s">
        <v>144</v>
      </c>
      <c r="B147" s="79" t="s">
        <v>145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67">
        <v>0</v>
      </c>
    </row>
    <row r="148" spans="1:63" ht="13.5" thickBot="1" x14ac:dyDescent="0.25">
      <c r="A148" s="37"/>
      <c r="B148" s="65" t="s">
        <v>129</v>
      </c>
      <c r="C148" s="39">
        <f>SUM(C147)</f>
        <v>0</v>
      </c>
      <c r="D148" s="39">
        <f t="shared" ref="D148:BK148" si="19">SUM(D147)</f>
        <v>0</v>
      </c>
      <c r="E148" s="39">
        <f t="shared" si="19"/>
        <v>0</v>
      </c>
      <c r="F148" s="39">
        <f t="shared" si="19"/>
        <v>0</v>
      </c>
      <c r="G148" s="39">
        <f t="shared" si="19"/>
        <v>0</v>
      </c>
      <c r="H148" s="39">
        <f t="shared" si="19"/>
        <v>0</v>
      </c>
      <c r="I148" s="39">
        <f t="shared" si="19"/>
        <v>0</v>
      </c>
      <c r="J148" s="39">
        <f t="shared" si="19"/>
        <v>0</v>
      </c>
      <c r="K148" s="39">
        <f t="shared" si="19"/>
        <v>0</v>
      </c>
      <c r="L148" s="39">
        <f t="shared" si="19"/>
        <v>0</v>
      </c>
      <c r="M148" s="39">
        <f t="shared" si="19"/>
        <v>0</v>
      </c>
      <c r="N148" s="39">
        <f t="shared" si="19"/>
        <v>0</v>
      </c>
      <c r="O148" s="39">
        <f t="shared" si="19"/>
        <v>0</v>
      </c>
      <c r="P148" s="39">
        <f t="shared" si="19"/>
        <v>0</v>
      </c>
      <c r="Q148" s="39">
        <f t="shared" si="19"/>
        <v>0</v>
      </c>
      <c r="R148" s="39">
        <f t="shared" si="19"/>
        <v>0</v>
      </c>
      <c r="S148" s="39">
        <f t="shared" si="19"/>
        <v>0</v>
      </c>
      <c r="T148" s="39">
        <f t="shared" si="19"/>
        <v>0</v>
      </c>
      <c r="U148" s="39">
        <f t="shared" si="19"/>
        <v>0</v>
      </c>
      <c r="V148" s="39">
        <f t="shared" si="19"/>
        <v>0</v>
      </c>
      <c r="W148" s="39">
        <f t="shared" si="19"/>
        <v>0</v>
      </c>
      <c r="X148" s="39">
        <f t="shared" si="19"/>
        <v>0</v>
      </c>
      <c r="Y148" s="39">
        <f t="shared" si="19"/>
        <v>0</v>
      </c>
      <c r="Z148" s="39">
        <f t="shared" si="19"/>
        <v>0</v>
      </c>
      <c r="AA148" s="39">
        <f t="shared" si="19"/>
        <v>0</v>
      </c>
      <c r="AB148" s="39">
        <f t="shared" si="19"/>
        <v>0</v>
      </c>
      <c r="AC148" s="39">
        <f t="shared" si="19"/>
        <v>0</v>
      </c>
      <c r="AD148" s="39">
        <f t="shared" si="19"/>
        <v>0</v>
      </c>
      <c r="AE148" s="39">
        <f t="shared" si="19"/>
        <v>0</v>
      </c>
      <c r="AF148" s="39">
        <f t="shared" si="19"/>
        <v>0</v>
      </c>
      <c r="AG148" s="39">
        <f t="shared" si="19"/>
        <v>0</v>
      </c>
      <c r="AH148" s="39">
        <f t="shared" si="19"/>
        <v>0</v>
      </c>
      <c r="AI148" s="39">
        <f t="shared" si="19"/>
        <v>0</v>
      </c>
      <c r="AJ148" s="39">
        <f t="shared" si="19"/>
        <v>0</v>
      </c>
      <c r="AK148" s="39">
        <f t="shared" si="19"/>
        <v>0</v>
      </c>
      <c r="AL148" s="39">
        <f t="shared" si="19"/>
        <v>0</v>
      </c>
      <c r="AM148" s="39">
        <f t="shared" si="19"/>
        <v>0</v>
      </c>
      <c r="AN148" s="39">
        <f t="shared" si="19"/>
        <v>0</v>
      </c>
      <c r="AO148" s="39">
        <f t="shared" si="19"/>
        <v>0</v>
      </c>
      <c r="AP148" s="39">
        <f t="shared" si="19"/>
        <v>0</v>
      </c>
      <c r="AQ148" s="39">
        <f t="shared" si="19"/>
        <v>0</v>
      </c>
      <c r="AR148" s="39">
        <f t="shared" si="19"/>
        <v>0</v>
      </c>
      <c r="AS148" s="39">
        <f t="shared" si="19"/>
        <v>0</v>
      </c>
      <c r="AT148" s="39">
        <f t="shared" si="19"/>
        <v>0</v>
      </c>
      <c r="AU148" s="39">
        <f t="shared" si="19"/>
        <v>0</v>
      </c>
      <c r="AV148" s="39">
        <f t="shared" si="19"/>
        <v>0</v>
      </c>
      <c r="AW148" s="39">
        <f t="shared" si="19"/>
        <v>0</v>
      </c>
      <c r="AX148" s="39">
        <f t="shared" si="19"/>
        <v>0</v>
      </c>
      <c r="AY148" s="39">
        <f t="shared" si="19"/>
        <v>0</v>
      </c>
      <c r="AZ148" s="39">
        <f t="shared" si="19"/>
        <v>0</v>
      </c>
      <c r="BA148" s="39">
        <f t="shared" si="19"/>
        <v>0</v>
      </c>
      <c r="BB148" s="39">
        <f t="shared" si="19"/>
        <v>0</v>
      </c>
      <c r="BC148" s="39">
        <f t="shared" si="19"/>
        <v>0</v>
      </c>
      <c r="BD148" s="39">
        <f t="shared" si="19"/>
        <v>0</v>
      </c>
      <c r="BE148" s="39">
        <f t="shared" si="19"/>
        <v>0</v>
      </c>
      <c r="BF148" s="39">
        <f t="shared" si="19"/>
        <v>0</v>
      </c>
      <c r="BG148" s="39">
        <f t="shared" si="19"/>
        <v>0</v>
      </c>
      <c r="BH148" s="39">
        <f t="shared" si="19"/>
        <v>0</v>
      </c>
      <c r="BI148" s="39">
        <f t="shared" si="19"/>
        <v>0</v>
      </c>
      <c r="BJ148" s="39">
        <f t="shared" si="19"/>
        <v>0</v>
      </c>
      <c r="BK148" s="44">
        <f t="shared" si="19"/>
        <v>0</v>
      </c>
    </row>
    <row r="149" spans="1:63" x14ac:dyDescent="0.2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</row>
    <row r="150" spans="1:63" x14ac:dyDescent="0.2">
      <c r="A150" s="80"/>
      <c r="B150" s="80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</row>
    <row r="151" spans="1:63" x14ac:dyDescent="0.2">
      <c r="A151" s="80"/>
      <c r="B151" s="82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</row>
    <row r="152" spans="1:63" x14ac:dyDescent="0.2">
      <c r="A152" s="80"/>
      <c r="B152" s="83" t="s">
        <v>146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0"/>
    </row>
    <row r="153" spans="1:63" x14ac:dyDescent="0.2">
      <c r="A153" s="80"/>
      <c r="B153" s="83" t="s">
        <v>147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</row>
    <row r="154" spans="1:63" x14ac:dyDescent="0.2">
      <c r="A154" s="80"/>
      <c r="B154" s="83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</row>
    <row r="155" spans="1:63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</row>
    <row r="156" spans="1:63" x14ac:dyDescent="0.2">
      <c r="A156" s="80"/>
      <c r="B156" s="83" t="s">
        <v>148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</row>
    <row r="157" spans="1:63" x14ac:dyDescent="0.2">
      <c r="A157" s="80"/>
      <c r="B157" s="83" t="s">
        <v>149</v>
      </c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</row>
    <row r="158" spans="1:63" x14ac:dyDescent="0.2">
      <c r="A158" s="80"/>
      <c r="B158" s="83" t="s">
        <v>150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</row>
    <row r="159" spans="1:63" x14ac:dyDescent="0.2">
      <c r="A159" s="80"/>
      <c r="B159" s="83" t="s">
        <v>151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</row>
    <row r="160" spans="1:63" x14ac:dyDescent="0.2">
      <c r="A160" s="80"/>
      <c r="B160" s="83" t="s">
        <v>152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</row>
    <row r="161" spans="1:63" x14ac:dyDescent="0.2">
      <c r="A161" s="80"/>
      <c r="B161" s="83" t="s">
        <v>153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0FDF63-FC46-43D8-B52D-A31B1B7A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C1BF46-33C9-4CFF-BB8D-B9E12C4CC1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C5871-CA16-4B14-858C-7DA994E8CC89}">
  <ds:schemaRefs>
    <ds:schemaRef ds:uri="http://purl.org/dc/elements/1.1/"/>
    <ds:schemaRef ds:uri="http://purl.org/dc/dcmitype/"/>
    <ds:schemaRef ds:uri="ab6de568-91ed-4883-9cbc-81954b915dc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9d6648c5-053f-440f-a844-f728cd998535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2022-05-06T03:28:35Z</dcterms:created>
  <dcterms:modified xsi:type="dcterms:W3CDTF">2022-05-06T03:29:36Z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